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pc48\Documents\"/>
    </mc:Choice>
  </mc:AlternateContent>
  <xr:revisionPtr revIDLastSave="0" documentId="8_{0A511205-7F24-4F69-9A2D-45A12E03B1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1'!$A$1:$M$56</definedName>
    <definedName name="_xlnm.Print_Titles" localSheetId="0">'Table 1'!$1:$4</definedName>
  </definedNames>
  <calcPr calcId="191029"/>
</workbook>
</file>

<file path=xl/calcChain.xml><?xml version="1.0" encoding="utf-8"?>
<calcChain xmlns="http://schemas.openxmlformats.org/spreadsheetml/2006/main">
  <c r="L26" i="1" l="1"/>
  <c r="J29" i="1"/>
  <c r="K29" i="1"/>
  <c r="M7" i="1"/>
  <c r="K46" i="1"/>
  <c r="M28" i="1"/>
  <c r="M18" i="1"/>
  <c r="L51" i="1"/>
  <c r="L49" i="1"/>
  <c r="K8" i="1"/>
  <c r="J8" i="1"/>
  <c r="K31" i="1"/>
  <c r="J31" i="1"/>
  <c r="L36" i="1"/>
  <c r="L53" i="1"/>
  <c r="J53" i="1"/>
  <c r="J51" i="1"/>
  <c r="J49" i="1"/>
  <c r="J36" i="1"/>
  <c r="E54" i="1"/>
  <c r="J7" i="1"/>
  <c r="K7" i="1"/>
  <c r="J9" i="1"/>
  <c r="L9" i="1"/>
  <c r="K30" i="1"/>
  <c r="J30" i="1"/>
  <c r="K27" i="1"/>
  <c r="J27" i="1"/>
  <c r="M6" i="1"/>
  <c r="M5" i="1"/>
  <c r="L40" i="1"/>
  <c r="K41" i="1"/>
  <c r="J41" i="1"/>
  <c r="J38" i="1"/>
  <c r="J39" i="1"/>
  <c r="L38" i="1"/>
  <c r="K39" i="1"/>
  <c r="J22" i="1"/>
  <c r="J23" i="1"/>
  <c r="L23" i="1"/>
  <c r="K10" i="1"/>
  <c r="J10" i="1"/>
  <c r="K22" i="1"/>
  <c r="M13" i="1"/>
  <c r="M15" i="1"/>
  <c r="L17" i="1"/>
  <c r="M24" i="1"/>
  <c r="L25" i="1"/>
  <c r="M33" i="1"/>
  <c r="M34" i="1"/>
  <c r="M35" i="1"/>
  <c r="M42" i="1"/>
  <c r="L44" i="1"/>
  <c r="M50" i="1"/>
  <c r="K6" i="1"/>
  <c r="K11" i="1"/>
  <c r="K12" i="1"/>
  <c r="K13" i="1"/>
  <c r="K14" i="1"/>
  <c r="K16" i="1"/>
  <c r="K18" i="1"/>
  <c r="K19" i="1"/>
  <c r="K20" i="1"/>
  <c r="K21" i="1"/>
  <c r="K24" i="1"/>
  <c r="K28" i="1"/>
  <c r="K32" i="1"/>
  <c r="K33" i="1"/>
  <c r="K34" i="1"/>
  <c r="K35" i="1"/>
  <c r="K37" i="1"/>
  <c r="K42" i="1"/>
  <c r="K43" i="1"/>
  <c r="K45" i="1"/>
  <c r="K47" i="1"/>
  <c r="K48" i="1"/>
  <c r="K50" i="1"/>
  <c r="K52" i="1"/>
  <c r="K5" i="1"/>
  <c r="J43" i="1" l="1"/>
  <c r="J40" i="1"/>
  <c r="J11" i="1"/>
  <c r="J6" i="1"/>
  <c r="J12" i="1"/>
  <c r="J13" i="1"/>
  <c r="J14" i="1"/>
  <c r="J15" i="1"/>
  <c r="J16" i="1"/>
  <c r="J17" i="1"/>
  <c r="J18" i="1"/>
  <c r="J19" i="1"/>
  <c r="J20" i="1"/>
  <c r="J21" i="1"/>
  <c r="J24" i="1"/>
  <c r="J25" i="1"/>
  <c r="J26" i="1"/>
  <c r="J28" i="1"/>
  <c r="J32" i="1"/>
  <c r="J33" i="1"/>
  <c r="J34" i="1"/>
  <c r="J35" i="1"/>
  <c r="J37" i="1"/>
  <c r="J42" i="1"/>
  <c r="J44" i="1"/>
  <c r="J45" i="1"/>
  <c r="J46" i="1"/>
  <c r="J47" i="1"/>
  <c r="J48" i="1"/>
  <c r="J50" i="1"/>
  <c r="J52" i="1"/>
  <c r="J5" i="1"/>
  <c r="D54" i="1" l="1"/>
  <c r="F54" i="1"/>
  <c r="G54" i="1"/>
  <c r="H54" i="1"/>
  <c r="H55" i="1" s="1"/>
  <c r="I54" i="1"/>
  <c r="I55" i="1" l="1"/>
  <c r="J54" i="1"/>
  <c r="J55" i="1" s="1"/>
  <c r="G55" i="1"/>
</calcChain>
</file>

<file path=xl/sharedStrings.xml><?xml version="1.0" encoding="utf-8"?>
<sst xmlns="http://schemas.openxmlformats.org/spreadsheetml/2006/main" count="397" uniqueCount="97">
  <si>
    <r>
      <rPr>
        <b/>
        <sz val="9"/>
        <rFont val="Times New Roman"/>
        <family val="1"/>
      </rPr>
      <t>KONTENJAN</t>
    </r>
  </si>
  <si>
    <r>
      <rPr>
        <sz val="9"/>
        <rFont val="Times New Roman"/>
        <family val="1"/>
      </rPr>
      <t>Yüksek Lisans (Tezli)</t>
    </r>
  </si>
  <si>
    <r>
      <rPr>
        <sz val="9"/>
        <rFont val="Times New Roman"/>
        <family val="1"/>
      </rPr>
      <t>Yüksek Lisans (Tezsiz)</t>
    </r>
  </si>
  <si>
    <r>
      <rPr>
        <sz val="10"/>
        <rFont val="Times New Roman"/>
        <family val="1"/>
      </rPr>
      <t>Coğrafya</t>
    </r>
  </si>
  <si>
    <r>
      <rPr>
        <sz val="10"/>
        <rFont val="Times New Roman"/>
        <family val="1"/>
      </rPr>
      <t>SÖZ</t>
    </r>
  </si>
  <si>
    <r>
      <rPr>
        <sz val="10"/>
        <rFont val="Times New Roman"/>
        <family val="1"/>
      </rPr>
      <t>-</t>
    </r>
  </si>
  <si>
    <r>
      <rPr>
        <sz val="10"/>
        <rFont val="Times New Roman"/>
        <family val="1"/>
      </rPr>
      <t>Çağdaş Türk Lehçeleri ve Edebiyatları</t>
    </r>
  </si>
  <si>
    <r>
      <rPr>
        <sz val="10"/>
        <rFont val="Times New Roman"/>
        <family val="1"/>
      </rPr>
      <t>Gastronomi ve Mutfak Sanatları</t>
    </r>
  </si>
  <si>
    <r>
      <rPr>
        <sz val="10"/>
        <rFont val="Times New Roman"/>
        <family val="1"/>
      </rPr>
      <t>İktisat</t>
    </r>
  </si>
  <si>
    <r>
      <rPr>
        <sz val="10"/>
        <rFont val="Times New Roman"/>
        <family val="1"/>
      </rPr>
      <t>EA</t>
    </r>
  </si>
  <si>
    <r>
      <rPr>
        <sz val="10"/>
        <rFont val="Times New Roman"/>
        <family val="1"/>
      </rPr>
      <t>İslam Tarihi ve Sanatları</t>
    </r>
  </si>
  <si>
    <r>
      <rPr>
        <sz val="10"/>
        <rFont val="Times New Roman"/>
        <family val="1"/>
      </rPr>
      <t>İşletme</t>
    </r>
  </si>
  <si>
    <r>
      <rPr>
        <sz val="10"/>
        <rFont val="Times New Roman"/>
        <family val="1"/>
      </rPr>
      <t>İşletme (İngilizce)</t>
    </r>
  </si>
  <si>
    <r>
      <rPr>
        <sz val="10"/>
        <rFont val="Times New Roman"/>
        <family val="1"/>
      </rPr>
      <t>Maliye</t>
    </r>
  </si>
  <si>
    <r>
      <rPr>
        <sz val="10"/>
        <rFont val="Times New Roman"/>
        <family val="1"/>
      </rPr>
      <t>Mali Hukuk Tezsiz (İ.Ö)</t>
    </r>
  </si>
  <si>
    <r>
      <rPr>
        <sz val="10"/>
        <rFont val="Times New Roman"/>
        <family val="1"/>
      </rPr>
      <t>Muhasebe Finansman</t>
    </r>
  </si>
  <si>
    <r>
      <rPr>
        <sz val="10"/>
        <rFont val="Times New Roman"/>
        <family val="1"/>
      </rPr>
      <t>Müzik</t>
    </r>
  </si>
  <si>
    <r>
      <rPr>
        <sz val="10"/>
        <rFont val="Times New Roman"/>
        <family val="1"/>
      </rPr>
      <t>Sanat ve Tasarım</t>
    </r>
  </si>
  <si>
    <r>
      <rPr>
        <sz val="10"/>
        <rFont val="Times New Roman"/>
        <family val="1"/>
      </rPr>
      <t>Sınıf Eğitimi</t>
    </r>
  </si>
  <si>
    <r>
      <rPr>
        <sz val="10"/>
        <rFont val="Times New Roman"/>
        <family val="1"/>
      </rPr>
      <t>Siyaset Bilimi ve Kamu Yönetimi</t>
    </r>
  </si>
  <si>
    <r>
      <rPr>
        <sz val="10"/>
        <rFont val="Times New Roman"/>
        <family val="1"/>
      </rPr>
      <t>Sosyal Bilgiler Eğitimi</t>
    </r>
  </si>
  <si>
    <r>
      <rPr>
        <sz val="10"/>
        <rFont val="Times New Roman"/>
        <family val="1"/>
      </rPr>
      <t>Sosyoloji</t>
    </r>
  </si>
  <si>
    <r>
      <rPr>
        <sz val="10"/>
        <rFont val="Times New Roman"/>
        <family val="1"/>
      </rPr>
      <t>Tarih</t>
    </r>
  </si>
  <si>
    <r>
      <rPr>
        <sz val="10"/>
        <rFont val="Times New Roman"/>
        <family val="1"/>
      </rPr>
      <t>Turizm İşletmeciliği</t>
    </r>
  </si>
  <si>
    <r>
      <rPr>
        <sz val="10"/>
        <rFont val="Times New Roman"/>
        <family val="1"/>
      </rPr>
      <t>Türk Dili ve Edebiyatı</t>
    </r>
  </si>
  <si>
    <r>
      <rPr>
        <sz val="10"/>
        <rFont val="Times New Roman"/>
        <family val="1"/>
      </rPr>
      <t xml:space="preserve">Üretim
</t>
    </r>
    <r>
      <rPr>
        <sz val="10"/>
        <rFont val="Times New Roman"/>
        <family val="1"/>
      </rPr>
      <t>Yönetimi ve Pazarlama</t>
    </r>
  </si>
  <si>
    <r>
      <rPr>
        <sz val="10"/>
        <rFont val="Times New Roman"/>
        <family val="1"/>
      </rPr>
      <t>Yerel Yönetimler ve Maliyesi Tezsiz (İ.Ö.)</t>
    </r>
  </si>
  <si>
    <t>-</t>
  </si>
  <si>
    <t>Program</t>
  </si>
  <si>
    <t>Katılım Bankacılığı</t>
  </si>
  <si>
    <t>EA</t>
  </si>
  <si>
    <t>Temel Eğitim</t>
  </si>
  <si>
    <t>Sosyoloji</t>
  </si>
  <si>
    <t>Tarih</t>
  </si>
  <si>
    <t>Turizm Rehberliği</t>
  </si>
  <si>
    <t>Coğrafya</t>
  </si>
  <si>
    <t>Coğrafya Eğitimi</t>
  </si>
  <si>
    <t>Tarih Eğitimi</t>
  </si>
  <si>
    <t>Türkçe ve Sosyal Bilimler Eğitimi</t>
  </si>
  <si>
    <t>Türkçe Eğitimi</t>
  </si>
  <si>
    <t>Uluslararası Ticaret ve Finansman</t>
  </si>
  <si>
    <t>Anabilim/ Anasanat/ Bilim Dalı</t>
  </si>
  <si>
    <t>ALES Puan Türü</t>
  </si>
  <si>
    <t>Çağdaş Türk Lehçeleri ve Edebiyatları</t>
  </si>
  <si>
    <t>Eğitim Bilimleri</t>
  </si>
  <si>
    <t>Gastronomi ve Mutfak Sanatları</t>
  </si>
  <si>
    <t>İktisat</t>
  </si>
  <si>
    <t>İslam Tarihi ve Sanatları</t>
  </si>
  <si>
    <t>İşletme</t>
  </si>
  <si>
    <t>Maliye</t>
  </si>
  <si>
    <t>Müzik</t>
  </si>
  <si>
    <t>Sanat ve Tasarım</t>
  </si>
  <si>
    <t>Siyaset Bilimi ve Kamu Yönetimi</t>
  </si>
  <si>
    <t>Turizm İşletmeciliği</t>
  </si>
  <si>
    <t>Türk Dili ve Edebiyatı</t>
  </si>
  <si>
    <t>GENEL TOPLAM</t>
  </si>
  <si>
    <r>
      <rPr>
        <sz val="9"/>
        <rFont val="Times New Roman"/>
        <family val="1"/>
        <charset val="162"/>
      </rPr>
      <t>Her öğrencinin kendi (lisans mezuniyeti) alanındaki
puan türü</t>
    </r>
  </si>
  <si>
    <t>Doktora/Sanatta Yeterlik</t>
  </si>
  <si>
    <t>TOPLAM</t>
  </si>
  <si>
    <t>Yüksek Lisans</t>
  </si>
  <si>
    <t>Yüksek Lisans (Tezsiz)</t>
  </si>
  <si>
    <t>Felsefe ve Din Bilimleri</t>
  </si>
  <si>
    <t>SÖZ</t>
  </si>
  <si>
    <t>Okul Öncesi Eğitimi</t>
  </si>
  <si>
    <t xml:space="preserve">Turizm Rehberliği </t>
  </si>
  <si>
    <t>Turizm Rehberliği (İ.Ö)</t>
  </si>
  <si>
    <t>Yönetim ve Organizasyon</t>
  </si>
  <si>
    <t>İşletme Yönetimi (İ.Ö.)</t>
  </si>
  <si>
    <t>YENİ KAYIT YAPTIRANLARIN SAYISI</t>
  </si>
  <si>
    <t>Programların Doluluk Oranları</t>
  </si>
  <si>
    <t>TYL</t>
  </si>
  <si>
    <t>TZYL</t>
  </si>
  <si>
    <t>Dr</t>
  </si>
  <si>
    <t>Toplam Doluluk Oranı</t>
  </si>
  <si>
    <t>Tezli Yüksek Lisans Doluluk Oranı</t>
  </si>
  <si>
    <t>Tezsiz Yüksek Lisans Doluluk Oranı</t>
  </si>
  <si>
    <t>Doktora/Sanatta Yeterlik Doluluk Oranı</t>
  </si>
  <si>
    <t>Felsefe</t>
  </si>
  <si>
    <t>Kamu Hukuku</t>
  </si>
  <si>
    <t>Kamu Hukuku Tezsiz (İÖ)</t>
  </si>
  <si>
    <t>Temel İslam Bilimleri</t>
  </si>
  <si>
    <r>
      <rPr>
        <sz val="10"/>
        <rFont val="Times New Roman"/>
        <family val="1"/>
      </rPr>
      <t>Sınıf Eğitimi</t>
    </r>
    <r>
      <rPr>
        <sz val="10"/>
        <rFont val="Times New Roman"/>
        <family val="1"/>
        <charset val="162"/>
      </rPr>
      <t xml:space="preserve"> Tezsiz (İÖ)</t>
    </r>
  </si>
  <si>
    <t>Okul Öncesi Eğitimi Tezsiz (İÖ)</t>
  </si>
  <si>
    <t>Eğitim Programları ve Öğretim</t>
  </si>
  <si>
    <t>Muhasebe ve Finans Yönetimi</t>
  </si>
  <si>
    <t>Finansal Ekonomi</t>
  </si>
  <si>
    <t>Psikoloji</t>
  </si>
  <si>
    <t>Eğitim Yönetimi</t>
  </si>
  <si>
    <t>Resim</t>
  </si>
  <si>
    <t>Uluslararası Ticaret ve Finansman (İÖ)</t>
  </si>
  <si>
    <r>
      <rPr>
        <sz val="10"/>
        <rFont val="Times New Roman"/>
        <family val="1"/>
      </rPr>
      <t>Tarih</t>
    </r>
    <r>
      <rPr>
        <sz val="10"/>
        <rFont val="Times New Roman"/>
        <family val="1"/>
        <charset val="162"/>
      </rPr>
      <t xml:space="preserve"> (İÖ)</t>
    </r>
  </si>
  <si>
    <t>Türkçe Eğitimi (İÖ)</t>
  </si>
  <si>
    <t>Sosyal Bilgiler Eğitimi (İÖ)</t>
  </si>
  <si>
    <t>Eğitim Programları ve Öğretim (Uzaktan Eğitim)</t>
  </si>
  <si>
    <r>
      <rPr>
        <b/>
        <sz val="13"/>
        <color rgb="FF0000FF"/>
        <rFont val="Calibri"/>
        <family val="2"/>
      </rPr>
      <t xml:space="preserve">T.C.
AFYON KOCATEPE ÜNİVERSİTESİ SOSYAL BİLİMLER ENSTİTÜSÜ
2025-2026 EĞİTİM-ÖĞRETİM YILI GÜZ DÖNEMİ İTİBARİ İLE LİSANSÜSTÜ PROGRAMLARIMIZA
</t>
    </r>
    <r>
      <rPr>
        <b/>
        <sz val="13"/>
        <color rgb="FFC00000"/>
        <rFont val="Calibri"/>
        <family val="2"/>
        <charset val="162"/>
      </rPr>
      <t>YENİ KAYIT YAPTIRAN ÖĞRENCİ SAYILARI</t>
    </r>
  </si>
  <si>
    <t>Özel Hukuk</t>
  </si>
  <si>
    <t>Doluluk oranları 2025-2026 Eğitim-Öğretim Yılı güz dönemi kontenjan sayıları ve kayıt yaptıran öğrenci sayıları baz alınarak hesaplanmıştır.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</si>
</sst>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0"/>
      <color rgb="FF000000"/>
      <name val="Times New Roman"/>
      <charset val="204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4"/>
      <color rgb="FFFFFFFF"/>
      <name val="Times New Roman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3"/>
      <color rgb="FF0000FF"/>
      <name val="Calibri"/>
      <family val="2"/>
    </font>
    <font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theme="0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sz val="10"/>
      <color rgb="FFC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b/>
      <sz val="13"/>
      <color rgb="FFC00000"/>
      <name val="Calibri"/>
      <family val="2"/>
      <charset val="162"/>
    </font>
    <font>
      <b/>
      <sz val="13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</patternFill>
    </fill>
    <fill>
      <patternFill patternType="solid">
        <fgColor rgb="FFFF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8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 vertical="center" shrinkToFit="1"/>
    </xf>
    <xf numFmtId="1" fontId="14" fillId="6" borderId="1" xfId="0" applyNumberFormat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1" fontId="14" fillId="6" borderId="10" xfId="0" applyNumberFormat="1" applyFont="1" applyFill="1" applyBorder="1" applyAlignment="1">
      <alignment horizontal="center" vertical="center" shrinkToFit="1"/>
    </xf>
    <xf numFmtId="1" fontId="14" fillId="0" borderId="10" xfId="0" applyNumberFormat="1" applyFont="1" applyBorder="1" applyAlignment="1">
      <alignment horizontal="center" vertical="center" shrinkToFit="1"/>
    </xf>
    <xf numFmtId="0" fontId="13" fillId="4" borderId="11" xfId="0" applyFont="1" applyFill="1" applyBorder="1" applyAlignment="1">
      <alignment horizontal="center" vertical="center" wrapText="1"/>
    </xf>
    <xf numFmtId="1" fontId="14" fillId="4" borderId="11" xfId="0" applyNumberFormat="1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5" fillId="6" borderId="1" xfId="2" applyNumberFormat="1" applyFont="1" applyFill="1" applyBorder="1" applyAlignment="1">
      <alignment horizontal="center" vertical="center"/>
    </xf>
    <xf numFmtId="9" fontId="19" fillId="4" borderId="6" xfId="1" applyFont="1" applyFill="1" applyBorder="1" applyAlignment="1">
      <alignment vertical="center"/>
    </xf>
    <xf numFmtId="1" fontId="6" fillId="3" borderId="2" xfId="0" applyNumberFormat="1" applyFont="1" applyFill="1" applyBorder="1" applyAlignment="1">
      <alignment horizontal="center" vertical="center" shrinkToFit="1"/>
    </xf>
    <xf numFmtId="10" fontId="19" fillId="6" borderId="13" xfId="1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9" fontId="19" fillId="4" borderId="5" xfId="1" applyFont="1" applyFill="1" applyBorder="1" applyAlignment="1">
      <alignment horizontal="center" vertical="center" wrapText="1"/>
    </xf>
    <xf numFmtId="9" fontId="19" fillId="4" borderId="8" xfId="1" applyFont="1" applyFill="1" applyBorder="1" applyAlignment="1">
      <alignment horizontal="center" vertical="center" wrapText="1"/>
    </xf>
    <xf numFmtId="9" fontId="19" fillId="4" borderId="7" xfId="1" applyFont="1" applyFill="1" applyBorder="1" applyAlignment="1">
      <alignment horizontal="center" vertical="center" wrapText="1"/>
    </xf>
    <xf numFmtId="9" fontId="19" fillId="4" borderId="9" xfId="1" applyFont="1" applyFill="1" applyBorder="1" applyAlignment="1">
      <alignment horizontal="center" vertical="center" wrapText="1"/>
    </xf>
    <xf numFmtId="9" fontId="19" fillId="4" borderId="13" xfId="1" applyFont="1" applyFill="1" applyBorder="1" applyAlignment="1">
      <alignment horizontal="center" vertical="center"/>
    </xf>
    <xf numFmtId="9" fontId="19" fillId="4" borderId="6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textRotation="90" wrapText="1"/>
    </xf>
    <xf numFmtId="0" fontId="4" fillId="2" borderId="4" xfId="0" applyFont="1" applyFill="1" applyBorder="1" applyAlignment="1">
      <alignment horizont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 indent="1"/>
    </xf>
  </cellXfs>
  <cellStyles count="3">
    <cellStyle name="Normal" xfId="0" builtinId="0"/>
    <cellStyle name="Virgül" xfId="2" builtinId="3"/>
    <cellStyle name="Yüzd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53</xdr:row>
      <xdr:rowOff>5978</xdr:rowOff>
    </xdr:from>
    <xdr:to>
      <xdr:col>1</xdr:col>
      <xdr:colOff>971</xdr:colOff>
      <xdr:row>53</xdr:row>
      <xdr:rowOff>682907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ED81DB77-01AB-42C8-8026-5F2AC412E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32225131"/>
          <a:ext cx="699470" cy="683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M57"/>
  <sheetViews>
    <sheetView tabSelected="1" view="pageBreakPreview" zoomScaleNormal="100" zoomScaleSheetLayoutView="100" workbookViewId="0">
      <pane ySplit="4" topLeftCell="A5" activePane="bottomLeft" state="frozen"/>
      <selection pane="bottomLeft" activeCell="I29" sqref="I29"/>
    </sheetView>
  </sheetViews>
  <sheetFormatPr defaultRowHeight="12.75" x14ac:dyDescent="0.2"/>
  <cols>
    <col min="1" max="1" width="12.6640625" customWidth="1"/>
    <col min="2" max="2" width="16.5" customWidth="1"/>
    <col min="3" max="4" width="15.33203125" customWidth="1"/>
    <col min="5" max="5" width="15.33203125" style="2" customWidth="1"/>
    <col min="6" max="6" width="15.33203125" customWidth="1"/>
    <col min="7" max="9" width="18.33203125" style="2" customWidth="1"/>
    <col min="10" max="10" width="16.83203125" customWidth="1"/>
  </cols>
  <sheetData>
    <row r="1" spans="1:13" ht="78.599999999999994" customHeight="1" x14ac:dyDescent="0.2">
      <c r="A1" s="71" t="s">
        <v>94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37.15" customHeight="1" x14ac:dyDescent="0.2">
      <c r="A2" s="85" t="s">
        <v>41</v>
      </c>
      <c r="B2" s="84" t="s">
        <v>28</v>
      </c>
      <c r="C2" s="54" t="s">
        <v>42</v>
      </c>
      <c r="D2" s="75" t="s">
        <v>0</v>
      </c>
      <c r="E2" s="75"/>
      <c r="F2" s="76"/>
      <c r="G2" s="82" t="s">
        <v>68</v>
      </c>
      <c r="H2" s="82"/>
      <c r="I2" s="82"/>
      <c r="J2" s="83"/>
      <c r="K2" s="73" t="s">
        <v>69</v>
      </c>
      <c r="L2" s="74"/>
      <c r="M2" s="74"/>
    </row>
    <row r="3" spans="1:13" ht="37.15" customHeight="1" x14ac:dyDescent="0.2">
      <c r="A3" s="85"/>
      <c r="B3" s="84"/>
      <c r="C3" s="54"/>
      <c r="D3" s="77" t="s">
        <v>1</v>
      </c>
      <c r="E3" s="77" t="s">
        <v>2</v>
      </c>
      <c r="F3" s="78" t="s">
        <v>57</v>
      </c>
      <c r="G3" s="66" t="s">
        <v>59</v>
      </c>
      <c r="H3" s="68" t="s">
        <v>60</v>
      </c>
      <c r="I3" s="68" t="s">
        <v>57</v>
      </c>
      <c r="J3" s="80" t="s">
        <v>58</v>
      </c>
      <c r="K3" s="73"/>
      <c r="L3" s="74"/>
      <c r="M3" s="74"/>
    </row>
    <row r="4" spans="1:13" ht="31.5" customHeight="1" x14ac:dyDescent="0.2">
      <c r="A4" s="85"/>
      <c r="B4" s="84"/>
      <c r="C4" s="54"/>
      <c r="D4" s="77"/>
      <c r="E4" s="77"/>
      <c r="F4" s="79"/>
      <c r="G4" s="67"/>
      <c r="H4" s="69"/>
      <c r="I4" s="69"/>
      <c r="J4" s="81"/>
      <c r="K4" s="36" t="s">
        <v>70</v>
      </c>
      <c r="L4" s="36" t="s">
        <v>71</v>
      </c>
      <c r="M4" s="36" t="s">
        <v>72</v>
      </c>
    </row>
    <row r="5" spans="1:13" ht="64.900000000000006" customHeight="1" x14ac:dyDescent="0.2">
      <c r="A5" s="14" t="s">
        <v>35</v>
      </c>
      <c r="B5" s="5" t="s">
        <v>3</v>
      </c>
      <c r="C5" s="5" t="s">
        <v>4</v>
      </c>
      <c r="D5" s="11">
        <v>10</v>
      </c>
      <c r="E5" s="14" t="s">
        <v>27</v>
      </c>
      <c r="F5" s="25">
        <v>3</v>
      </c>
      <c r="G5" s="23">
        <v>10</v>
      </c>
      <c r="H5" s="28" t="s">
        <v>27</v>
      </c>
      <c r="I5" s="29">
        <v>0</v>
      </c>
      <c r="J5" s="30">
        <f>SUM(G5,H5,I5)</f>
        <v>10</v>
      </c>
      <c r="K5" s="37">
        <f>(G5)/D5</f>
        <v>1</v>
      </c>
      <c r="L5" s="37" t="s">
        <v>27</v>
      </c>
      <c r="M5" s="37">
        <f t="shared" ref="M5:M7" si="0">(I5)/F5</f>
        <v>0</v>
      </c>
    </row>
    <row r="6" spans="1:13" ht="64.900000000000006" customHeight="1" x14ac:dyDescent="0.2">
      <c r="A6" s="13" t="s">
        <v>43</v>
      </c>
      <c r="B6" s="3" t="s">
        <v>6</v>
      </c>
      <c r="C6" s="3" t="s">
        <v>4</v>
      </c>
      <c r="D6" s="11">
        <v>12</v>
      </c>
      <c r="E6" s="13" t="s">
        <v>27</v>
      </c>
      <c r="F6" s="25">
        <v>5</v>
      </c>
      <c r="G6" s="24">
        <v>4</v>
      </c>
      <c r="H6" s="28" t="s">
        <v>27</v>
      </c>
      <c r="I6" s="15">
        <v>2</v>
      </c>
      <c r="J6" s="30">
        <f t="shared" ref="J6:J53" si="1">SUM(G6,H6,I6)</f>
        <v>6</v>
      </c>
      <c r="K6" s="37">
        <f t="shared" ref="K6:L53" si="2">(G6)/D6</f>
        <v>0.33333333333333331</v>
      </c>
      <c r="L6" s="37" t="s">
        <v>27</v>
      </c>
      <c r="M6" s="37">
        <f t="shared" si="0"/>
        <v>0.4</v>
      </c>
    </row>
    <row r="7" spans="1:13" ht="64.900000000000006" customHeight="1" x14ac:dyDescent="0.2">
      <c r="A7" s="60" t="s">
        <v>44</v>
      </c>
      <c r="B7" s="6" t="s">
        <v>83</v>
      </c>
      <c r="C7" s="17" t="s">
        <v>56</v>
      </c>
      <c r="D7" s="11">
        <v>18</v>
      </c>
      <c r="E7" s="29" t="s">
        <v>27</v>
      </c>
      <c r="F7" s="26">
        <v>5</v>
      </c>
      <c r="G7" s="23">
        <v>15</v>
      </c>
      <c r="H7" s="28" t="s">
        <v>27</v>
      </c>
      <c r="I7" s="12">
        <v>0</v>
      </c>
      <c r="J7" s="30">
        <f t="shared" si="1"/>
        <v>15</v>
      </c>
      <c r="K7" s="37">
        <f t="shared" si="2"/>
        <v>0.83333333333333337</v>
      </c>
      <c r="L7" s="37" t="s">
        <v>27</v>
      </c>
      <c r="M7" s="37">
        <f t="shared" si="0"/>
        <v>0</v>
      </c>
    </row>
    <row r="8" spans="1:13" ht="64.900000000000006" customHeight="1" x14ac:dyDescent="0.2">
      <c r="A8" s="65"/>
      <c r="B8" s="6" t="s">
        <v>87</v>
      </c>
      <c r="C8" s="17" t="s">
        <v>56</v>
      </c>
      <c r="D8" s="11">
        <v>12</v>
      </c>
      <c r="E8" s="29" t="s">
        <v>27</v>
      </c>
      <c r="F8" s="26" t="s">
        <v>27</v>
      </c>
      <c r="G8" s="23">
        <v>13</v>
      </c>
      <c r="H8" s="28" t="s">
        <v>27</v>
      </c>
      <c r="I8" s="12" t="s">
        <v>27</v>
      </c>
      <c r="J8" s="30">
        <f t="shared" si="1"/>
        <v>13</v>
      </c>
      <c r="K8" s="37">
        <f t="shared" si="2"/>
        <v>1.0833333333333333</v>
      </c>
      <c r="L8" s="37"/>
      <c r="M8" s="37"/>
    </row>
    <row r="9" spans="1:13" ht="64.900000000000006" customHeight="1" x14ac:dyDescent="0.2">
      <c r="A9" s="61"/>
      <c r="B9" s="16" t="s">
        <v>93</v>
      </c>
      <c r="C9" s="3" t="s">
        <v>5</v>
      </c>
      <c r="D9" s="10"/>
      <c r="E9" s="9">
        <v>47</v>
      </c>
      <c r="F9" s="25" t="s">
        <v>27</v>
      </c>
      <c r="G9" s="31" t="s">
        <v>27</v>
      </c>
      <c r="H9" s="11">
        <v>33</v>
      </c>
      <c r="I9" s="15" t="s">
        <v>27</v>
      </c>
      <c r="J9" s="30">
        <f t="shared" si="1"/>
        <v>33</v>
      </c>
      <c r="K9" s="37" t="s">
        <v>27</v>
      </c>
      <c r="L9" s="37">
        <f t="shared" ref="K9:M24" si="3">(H9)/E9</f>
        <v>0.7021276595744681</v>
      </c>
      <c r="M9" s="37" t="s">
        <v>27</v>
      </c>
    </row>
    <row r="10" spans="1:13" ht="64.900000000000006" customHeight="1" x14ac:dyDescent="0.2">
      <c r="A10" s="15" t="s">
        <v>77</v>
      </c>
      <c r="B10" s="3" t="s">
        <v>77</v>
      </c>
      <c r="C10" s="3" t="s">
        <v>30</v>
      </c>
      <c r="D10" s="10">
        <v>10</v>
      </c>
      <c r="E10" s="9" t="s">
        <v>27</v>
      </c>
      <c r="F10" s="34" t="s">
        <v>27</v>
      </c>
      <c r="G10" s="31">
        <v>4</v>
      </c>
      <c r="H10" s="11" t="s">
        <v>27</v>
      </c>
      <c r="I10" s="15" t="s">
        <v>27</v>
      </c>
      <c r="J10" s="30">
        <f t="shared" si="1"/>
        <v>4</v>
      </c>
      <c r="K10" s="37">
        <f t="shared" si="3"/>
        <v>0.4</v>
      </c>
      <c r="L10" s="37" t="s">
        <v>27</v>
      </c>
      <c r="M10" s="37" t="s">
        <v>27</v>
      </c>
    </row>
    <row r="11" spans="1:13" ht="64.900000000000006" customHeight="1" x14ac:dyDescent="0.2">
      <c r="A11" s="15" t="s">
        <v>61</v>
      </c>
      <c r="B11" s="3" t="s">
        <v>61</v>
      </c>
      <c r="C11" s="3" t="s">
        <v>62</v>
      </c>
      <c r="D11" s="10">
        <v>18</v>
      </c>
      <c r="E11" s="9" t="s">
        <v>27</v>
      </c>
      <c r="F11" s="34" t="s">
        <v>27</v>
      </c>
      <c r="G11" s="31">
        <v>15</v>
      </c>
      <c r="H11" s="11" t="s">
        <v>27</v>
      </c>
      <c r="I11" s="15" t="s">
        <v>27</v>
      </c>
      <c r="J11" s="30">
        <f t="shared" si="1"/>
        <v>15</v>
      </c>
      <c r="K11" s="37">
        <f t="shared" si="2"/>
        <v>0.83333333333333337</v>
      </c>
      <c r="L11" s="37" t="s">
        <v>27</v>
      </c>
      <c r="M11" s="37" t="s">
        <v>27</v>
      </c>
    </row>
    <row r="12" spans="1:13" ht="64.900000000000006" customHeight="1" x14ac:dyDescent="0.2">
      <c r="A12" s="14" t="s">
        <v>45</v>
      </c>
      <c r="B12" s="5" t="s">
        <v>7</v>
      </c>
      <c r="C12" s="5" t="s">
        <v>4</v>
      </c>
      <c r="D12" s="11">
        <v>10</v>
      </c>
      <c r="E12" s="14" t="s">
        <v>27</v>
      </c>
      <c r="F12" s="25" t="s">
        <v>27</v>
      </c>
      <c r="G12" s="23">
        <v>10</v>
      </c>
      <c r="H12" s="28" t="s">
        <v>27</v>
      </c>
      <c r="I12" s="29" t="s">
        <v>27</v>
      </c>
      <c r="J12" s="30">
        <f t="shared" si="1"/>
        <v>10</v>
      </c>
      <c r="K12" s="37">
        <f t="shared" si="2"/>
        <v>1</v>
      </c>
      <c r="L12" s="37" t="s">
        <v>27</v>
      </c>
      <c r="M12" s="37" t="s">
        <v>27</v>
      </c>
    </row>
    <row r="13" spans="1:13" ht="64.900000000000006" customHeight="1" x14ac:dyDescent="0.2">
      <c r="A13" s="13" t="s">
        <v>46</v>
      </c>
      <c r="B13" s="3" t="s">
        <v>8</v>
      </c>
      <c r="C13" s="3" t="s">
        <v>9</v>
      </c>
      <c r="D13" s="11">
        <v>15</v>
      </c>
      <c r="E13" s="13" t="s">
        <v>27</v>
      </c>
      <c r="F13" s="26">
        <v>5</v>
      </c>
      <c r="G13" s="24">
        <v>0</v>
      </c>
      <c r="H13" s="28" t="s">
        <v>27</v>
      </c>
      <c r="I13" s="15">
        <v>2</v>
      </c>
      <c r="J13" s="30">
        <f t="shared" si="1"/>
        <v>2</v>
      </c>
      <c r="K13" s="37">
        <f t="shared" si="2"/>
        <v>0</v>
      </c>
      <c r="L13" s="37" t="s">
        <v>27</v>
      </c>
      <c r="M13" s="37">
        <f t="shared" si="3"/>
        <v>0.4</v>
      </c>
    </row>
    <row r="14" spans="1:13" ht="64.900000000000006" customHeight="1" x14ac:dyDescent="0.2">
      <c r="A14" s="14" t="s">
        <v>47</v>
      </c>
      <c r="B14" s="5" t="s">
        <v>10</v>
      </c>
      <c r="C14" s="5" t="s">
        <v>4</v>
      </c>
      <c r="D14" s="11">
        <v>12</v>
      </c>
      <c r="E14" s="14" t="s">
        <v>27</v>
      </c>
      <c r="F14" s="25" t="s">
        <v>27</v>
      </c>
      <c r="G14" s="23">
        <v>8</v>
      </c>
      <c r="H14" s="28" t="s">
        <v>27</v>
      </c>
      <c r="I14" s="29" t="s">
        <v>27</v>
      </c>
      <c r="J14" s="30">
        <f t="shared" si="1"/>
        <v>8</v>
      </c>
      <c r="K14" s="37">
        <f t="shared" si="2"/>
        <v>0.66666666666666663</v>
      </c>
      <c r="L14" s="37" t="s">
        <v>27</v>
      </c>
      <c r="M14" s="37" t="s">
        <v>27</v>
      </c>
    </row>
    <row r="15" spans="1:13" ht="64.900000000000006" customHeight="1" x14ac:dyDescent="0.2">
      <c r="A15" s="54" t="s">
        <v>48</v>
      </c>
      <c r="B15" s="3" t="s">
        <v>11</v>
      </c>
      <c r="C15" s="3" t="s">
        <v>9</v>
      </c>
      <c r="D15" s="22" t="s">
        <v>27</v>
      </c>
      <c r="E15" s="13" t="s">
        <v>27</v>
      </c>
      <c r="F15" s="26">
        <v>10</v>
      </c>
      <c r="G15" s="31" t="s">
        <v>27</v>
      </c>
      <c r="H15" s="28" t="s">
        <v>27</v>
      </c>
      <c r="I15" s="9">
        <v>3</v>
      </c>
      <c r="J15" s="30">
        <f t="shared" si="1"/>
        <v>3</v>
      </c>
      <c r="K15" s="37" t="s">
        <v>27</v>
      </c>
      <c r="L15" s="37" t="s">
        <v>27</v>
      </c>
      <c r="M15" s="37">
        <f t="shared" si="3"/>
        <v>0.3</v>
      </c>
    </row>
    <row r="16" spans="1:13" ht="64.900000000000006" customHeight="1" x14ac:dyDescent="0.2">
      <c r="A16" s="54"/>
      <c r="B16" s="5" t="s">
        <v>12</v>
      </c>
      <c r="C16" s="5" t="s">
        <v>9</v>
      </c>
      <c r="D16" s="11">
        <v>10</v>
      </c>
      <c r="E16" s="14" t="s">
        <v>27</v>
      </c>
      <c r="F16" s="25" t="s">
        <v>27</v>
      </c>
      <c r="G16" s="23">
        <v>6</v>
      </c>
      <c r="H16" s="28" t="s">
        <v>27</v>
      </c>
      <c r="I16" s="29" t="s">
        <v>27</v>
      </c>
      <c r="J16" s="30">
        <f t="shared" si="1"/>
        <v>6</v>
      </c>
      <c r="K16" s="37">
        <f t="shared" si="2"/>
        <v>0.6</v>
      </c>
      <c r="L16" s="37" t="s">
        <v>27</v>
      </c>
      <c r="M16" s="37" t="s">
        <v>27</v>
      </c>
    </row>
    <row r="17" spans="1:13" ht="64.900000000000006" customHeight="1" x14ac:dyDescent="0.2">
      <c r="A17" s="54"/>
      <c r="B17" s="16" t="s">
        <v>67</v>
      </c>
      <c r="C17" s="3" t="s">
        <v>5</v>
      </c>
      <c r="D17" s="10" t="s">
        <v>27</v>
      </c>
      <c r="E17" s="9">
        <v>60</v>
      </c>
      <c r="F17" s="27" t="s">
        <v>27</v>
      </c>
      <c r="G17" s="31" t="s">
        <v>27</v>
      </c>
      <c r="H17" s="11">
        <v>0</v>
      </c>
      <c r="I17" s="15" t="s">
        <v>27</v>
      </c>
      <c r="J17" s="30">
        <f t="shared" si="1"/>
        <v>0</v>
      </c>
      <c r="K17" s="37" t="s">
        <v>27</v>
      </c>
      <c r="L17" s="37">
        <f t="shared" si="3"/>
        <v>0</v>
      </c>
      <c r="M17" s="37" t="s">
        <v>27</v>
      </c>
    </row>
    <row r="18" spans="1:13" ht="64.900000000000006" customHeight="1" x14ac:dyDescent="0.2">
      <c r="A18" s="54"/>
      <c r="B18" s="18" t="s">
        <v>29</v>
      </c>
      <c r="C18" s="18" t="s">
        <v>30</v>
      </c>
      <c r="D18" s="10">
        <v>10</v>
      </c>
      <c r="E18" s="12" t="s">
        <v>27</v>
      </c>
      <c r="F18" s="27">
        <v>10</v>
      </c>
      <c r="G18" s="32">
        <v>5</v>
      </c>
      <c r="H18" s="11" t="s">
        <v>27</v>
      </c>
      <c r="I18" s="29">
        <v>0</v>
      </c>
      <c r="J18" s="30">
        <f t="shared" si="1"/>
        <v>5</v>
      </c>
      <c r="K18" s="37">
        <f t="shared" si="2"/>
        <v>0.5</v>
      </c>
      <c r="L18" s="37" t="s">
        <v>27</v>
      </c>
      <c r="M18" s="37">
        <f t="shared" ref="M18" si="4">(I18)/F18</f>
        <v>0</v>
      </c>
    </row>
    <row r="19" spans="1:13" ht="64.900000000000006" customHeight="1" x14ac:dyDescent="0.2">
      <c r="A19" s="54"/>
      <c r="B19" s="3" t="s">
        <v>15</v>
      </c>
      <c r="C19" s="3" t="s">
        <v>9</v>
      </c>
      <c r="D19" s="10">
        <v>15</v>
      </c>
      <c r="E19" s="9" t="s">
        <v>27</v>
      </c>
      <c r="F19" s="27" t="s">
        <v>27</v>
      </c>
      <c r="G19" s="31">
        <v>1</v>
      </c>
      <c r="H19" s="11" t="s">
        <v>27</v>
      </c>
      <c r="I19" s="15" t="s">
        <v>27</v>
      </c>
      <c r="J19" s="30">
        <f t="shared" si="1"/>
        <v>1</v>
      </c>
      <c r="K19" s="37">
        <f t="shared" si="2"/>
        <v>6.6666666666666666E-2</v>
      </c>
      <c r="L19" s="37" t="s">
        <v>27</v>
      </c>
      <c r="M19" s="37" t="s">
        <v>27</v>
      </c>
    </row>
    <row r="20" spans="1:13" ht="64.900000000000006" customHeight="1" x14ac:dyDescent="0.2">
      <c r="A20" s="54"/>
      <c r="B20" s="19" t="s">
        <v>25</v>
      </c>
      <c r="C20" s="5" t="s">
        <v>9</v>
      </c>
      <c r="D20" s="10">
        <v>10</v>
      </c>
      <c r="E20" s="12" t="s">
        <v>27</v>
      </c>
      <c r="F20" s="27" t="s">
        <v>27</v>
      </c>
      <c r="G20" s="32">
        <v>10</v>
      </c>
      <c r="H20" s="11" t="s">
        <v>27</v>
      </c>
      <c r="I20" s="29" t="s">
        <v>27</v>
      </c>
      <c r="J20" s="30">
        <f t="shared" si="1"/>
        <v>10</v>
      </c>
      <c r="K20" s="37">
        <f t="shared" si="2"/>
        <v>1</v>
      </c>
      <c r="L20" s="37" t="s">
        <v>27</v>
      </c>
      <c r="M20" s="37" t="s">
        <v>27</v>
      </c>
    </row>
    <row r="21" spans="1:13" ht="64.900000000000006" customHeight="1" x14ac:dyDescent="0.2">
      <c r="A21" s="54"/>
      <c r="B21" s="16" t="s">
        <v>66</v>
      </c>
      <c r="C21" s="3" t="s">
        <v>9</v>
      </c>
      <c r="D21" s="10">
        <v>10</v>
      </c>
      <c r="E21" s="9" t="s">
        <v>27</v>
      </c>
      <c r="F21" s="27" t="s">
        <v>27</v>
      </c>
      <c r="G21" s="31">
        <v>8</v>
      </c>
      <c r="H21" s="11" t="s">
        <v>27</v>
      </c>
      <c r="I21" s="15" t="s">
        <v>27</v>
      </c>
      <c r="J21" s="30">
        <f t="shared" si="1"/>
        <v>8</v>
      </c>
      <c r="K21" s="37">
        <f t="shared" si="2"/>
        <v>0.8</v>
      </c>
      <c r="L21" s="37" t="s">
        <v>27</v>
      </c>
      <c r="M21" s="37" t="s">
        <v>27</v>
      </c>
    </row>
    <row r="22" spans="1:13" ht="64.900000000000006" customHeight="1" x14ac:dyDescent="0.2">
      <c r="A22" s="70" t="s">
        <v>78</v>
      </c>
      <c r="B22" s="16" t="s">
        <v>78</v>
      </c>
      <c r="C22" s="3" t="s">
        <v>30</v>
      </c>
      <c r="D22" s="10">
        <v>10</v>
      </c>
      <c r="E22" s="9" t="s">
        <v>27</v>
      </c>
      <c r="F22" s="27" t="s">
        <v>27</v>
      </c>
      <c r="G22" s="31">
        <v>10</v>
      </c>
      <c r="H22" s="11" t="s">
        <v>27</v>
      </c>
      <c r="I22" s="15" t="s">
        <v>27</v>
      </c>
      <c r="J22" s="30">
        <f t="shared" si="1"/>
        <v>10</v>
      </c>
      <c r="K22" s="37">
        <f t="shared" si="2"/>
        <v>1</v>
      </c>
      <c r="L22" s="37"/>
      <c r="M22" s="37"/>
    </row>
    <row r="23" spans="1:13" ht="64.900000000000006" customHeight="1" x14ac:dyDescent="0.2">
      <c r="A23" s="61"/>
      <c r="B23" s="16" t="s">
        <v>79</v>
      </c>
      <c r="C23" s="3" t="s">
        <v>27</v>
      </c>
      <c r="D23" s="28" t="s">
        <v>27</v>
      </c>
      <c r="E23" s="9">
        <v>40</v>
      </c>
      <c r="F23" s="27" t="s">
        <v>27</v>
      </c>
      <c r="G23" s="31" t="s">
        <v>27</v>
      </c>
      <c r="H23" s="11">
        <v>21</v>
      </c>
      <c r="I23" s="15" t="s">
        <v>27</v>
      </c>
      <c r="J23" s="30">
        <f t="shared" si="1"/>
        <v>21</v>
      </c>
      <c r="K23" s="37" t="s">
        <v>27</v>
      </c>
      <c r="L23" s="37">
        <f t="shared" si="2"/>
        <v>0.52500000000000002</v>
      </c>
      <c r="M23" s="37"/>
    </row>
    <row r="24" spans="1:13" ht="64.900000000000006" customHeight="1" x14ac:dyDescent="0.2">
      <c r="A24" s="54" t="s">
        <v>49</v>
      </c>
      <c r="B24" s="5" t="s">
        <v>13</v>
      </c>
      <c r="C24" s="5" t="s">
        <v>9</v>
      </c>
      <c r="D24" s="11">
        <v>15</v>
      </c>
      <c r="E24" s="29" t="s">
        <v>27</v>
      </c>
      <c r="F24" s="26">
        <v>5</v>
      </c>
      <c r="G24" s="32">
        <v>8</v>
      </c>
      <c r="H24" s="11" t="s">
        <v>27</v>
      </c>
      <c r="I24" s="12">
        <v>0</v>
      </c>
      <c r="J24" s="30">
        <f t="shared" si="1"/>
        <v>8</v>
      </c>
      <c r="K24" s="37">
        <f t="shared" si="2"/>
        <v>0.53333333333333333</v>
      </c>
      <c r="L24" s="37" t="s">
        <v>27</v>
      </c>
      <c r="M24" s="37">
        <f t="shared" si="3"/>
        <v>0</v>
      </c>
    </row>
    <row r="25" spans="1:13" ht="64.900000000000006" customHeight="1" x14ac:dyDescent="0.2">
      <c r="A25" s="54"/>
      <c r="B25" s="3" t="s">
        <v>14</v>
      </c>
      <c r="C25" s="3" t="s">
        <v>5</v>
      </c>
      <c r="D25" s="22" t="s">
        <v>27</v>
      </c>
      <c r="E25" s="9">
        <v>50</v>
      </c>
      <c r="F25" s="25" t="s">
        <v>27</v>
      </c>
      <c r="G25" s="31" t="s">
        <v>27</v>
      </c>
      <c r="H25" s="11">
        <v>0</v>
      </c>
      <c r="I25" s="15" t="s">
        <v>27</v>
      </c>
      <c r="J25" s="30">
        <f t="shared" si="1"/>
        <v>0</v>
      </c>
      <c r="K25" s="37" t="s">
        <v>27</v>
      </c>
      <c r="L25" s="37">
        <f t="shared" ref="L25:L44" si="5">(H25)/E25</f>
        <v>0</v>
      </c>
      <c r="M25" s="37" t="s">
        <v>27</v>
      </c>
    </row>
    <row r="26" spans="1:13" ht="64.900000000000006" customHeight="1" x14ac:dyDescent="0.2">
      <c r="A26" s="54"/>
      <c r="B26" s="5" t="s">
        <v>26</v>
      </c>
      <c r="C26" s="5" t="s">
        <v>5</v>
      </c>
      <c r="D26" s="11" t="s">
        <v>27</v>
      </c>
      <c r="E26" s="14">
        <v>20</v>
      </c>
      <c r="F26" s="25" t="s">
        <v>27</v>
      </c>
      <c r="G26" s="32" t="s">
        <v>27</v>
      </c>
      <c r="H26" s="11">
        <v>0</v>
      </c>
      <c r="I26" s="29" t="s">
        <v>27</v>
      </c>
      <c r="J26" s="30">
        <f t="shared" si="1"/>
        <v>0</v>
      </c>
      <c r="K26" s="37" t="s">
        <v>27</v>
      </c>
      <c r="L26" s="37">
        <f t="shared" si="5"/>
        <v>0</v>
      </c>
      <c r="M26" s="37" t="s">
        <v>27</v>
      </c>
    </row>
    <row r="27" spans="1:13" ht="64.900000000000006" customHeight="1" x14ac:dyDescent="0.2">
      <c r="A27" s="15" t="s">
        <v>84</v>
      </c>
      <c r="B27" s="5" t="s">
        <v>85</v>
      </c>
      <c r="C27" s="5" t="s">
        <v>30</v>
      </c>
      <c r="D27" s="11">
        <v>10</v>
      </c>
      <c r="E27" s="29" t="s">
        <v>27</v>
      </c>
      <c r="F27" s="34" t="s">
        <v>27</v>
      </c>
      <c r="G27" s="32">
        <v>8</v>
      </c>
      <c r="H27" s="11" t="s">
        <v>27</v>
      </c>
      <c r="I27" s="29" t="s">
        <v>27</v>
      </c>
      <c r="J27" s="30">
        <f t="shared" si="1"/>
        <v>8</v>
      </c>
      <c r="K27" s="37">
        <f>(G27)/D27</f>
        <v>0.8</v>
      </c>
      <c r="L27" s="37"/>
      <c r="M27" s="37"/>
    </row>
    <row r="28" spans="1:13" ht="64.900000000000006" customHeight="1" x14ac:dyDescent="0.2">
      <c r="A28" s="13" t="s">
        <v>50</v>
      </c>
      <c r="B28" s="3" t="s">
        <v>16</v>
      </c>
      <c r="C28" s="3" t="s">
        <v>5</v>
      </c>
      <c r="D28" s="11">
        <v>21</v>
      </c>
      <c r="E28" s="13" t="s">
        <v>27</v>
      </c>
      <c r="F28" s="26">
        <v>5</v>
      </c>
      <c r="G28" s="24">
        <v>13</v>
      </c>
      <c r="H28" s="28" t="s">
        <v>27</v>
      </c>
      <c r="I28" s="9">
        <v>4</v>
      </c>
      <c r="J28" s="30">
        <f t="shared" si="1"/>
        <v>17</v>
      </c>
      <c r="K28" s="37">
        <f t="shared" si="2"/>
        <v>0.61904761904761907</v>
      </c>
      <c r="L28" s="37" t="s">
        <v>27</v>
      </c>
      <c r="M28" s="37">
        <f t="shared" ref="M28" si="6">(I28)/F28</f>
        <v>0.8</v>
      </c>
    </row>
    <row r="29" spans="1:13" ht="64.900000000000006" customHeight="1" x14ac:dyDescent="0.2">
      <c r="A29" s="15" t="s">
        <v>95</v>
      </c>
      <c r="B29" s="3" t="s">
        <v>95</v>
      </c>
      <c r="C29" s="3" t="s">
        <v>30</v>
      </c>
      <c r="D29" s="11">
        <v>10</v>
      </c>
      <c r="E29" s="15" t="s">
        <v>27</v>
      </c>
      <c r="F29" s="26" t="s">
        <v>27</v>
      </c>
      <c r="G29" s="24">
        <v>11</v>
      </c>
      <c r="H29" s="28" t="s">
        <v>27</v>
      </c>
      <c r="I29" s="9" t="s">
        <v>27</v>
      </c>
      <c r="J29" s="30">
        <f t="shared" si="1"/>
        <v>11</v>
      </c>
      <c r="K29" s="37">
        <f t="shared" si="2"/>
        <v>1.1000000000000001</v>
      </c>
      <c r="L29" s="37" t="s">
        <v>27</v>
      </c>
      <c r="M29" s="37" t="s">
        <v>27</v>
      </c>
    </row>
    <row r="30" spans="1:13" ht="64.900000000000006" customHeight="1" x14ac:dyDescent="0.2">
      <c r="A30" s="29" t="s">
        <v>86</v>
      </c>
      <c r="B30" s="5" t="s">
        <v>86</v>
      </c>
      <c r="C30" s="5" t="s">
        <v>30</v>
      </c>
      <c r="D30" s="11">
        <v>5</v>
      </c>
      <c r="E30" s="29" t="s">
        <v>27</v>
      </c>
      <c r="F30" s="26" t="s">
        <v>27</v>
      </c>
      <c r="G30" s="23">
        <v>6</v>
      </c>
      <c r="H30" s="28" t="s">
        <v>27</v>
      </c>
      <c r="I30" s="12" t="s">
        <v>27</v>
      </c>
      <c r="J30" s="30">
        <f t="shared" si="1"/>
        <v>6</v>
      </c>
      <c r="K30" s="37">
        <f t="shared" si="2"/>
        <v>1.2</v>
      </c>
      <c r="L30" s="37" t="s">
        <v>27</v>
      </c>
      <c r="M30" s="37" t="s">
        <v>27</v>
      </c>
    </row>
    <row r="31" spans="1:13" ht="64.900000000000006" customHeight="1" x14ac:dyDescent="0.2">
      <c r="A31" s="15" t="s">
        <v>88</v>
      </c>
      <c r="B31" s="3" t="s">
        <v>88</v>
      </c>
      <c r="C31" s="3" t="s">
        <v>27</v>
      </c>
      <c r="D31" s="11">
        <v>10</v>
      </c>
      <c r="E31" s="15" t="s">
        <v>27</v>
      </c>
      <c r="F31" s="26" t="s">
        <v>27</v>
      </c>
      <c r="G31" s="24">
        <v>8</v>
      </c>
      <c r="H31" s="28" t="s">
        <v>27</v>
      </c>
      <c r="I31" s="9" t="s">
        <v>27</v>
      </c>
      <c r="J31" s="30">
        <f t="shared" si="1"/>
        <v>8</v>
      </c>
      <c r="K31" s="37">
        <f t="shared" si="2"/>
        <v>0.8</v>
      </c>
      <c r="L31" s="37" t="s">
        <v>27</v>
      </c>
      <c r="M31" s="37" t="s">
        <v>27</v>
      </c>
    </row>
    <row r="32" spans="1:13" ht="64.900000000000006" customHeight="1" x14ac:dyDescent="0.2">
      <c r="A32" s="14" t="s">
        <v>51</v>
      </c>
      <c r="B32" s="5" t="s">
        <v>17</v>
      </c>
      <c r="C32" s="5" t="s">
        <v>5</v>
      </c>
      <c r="D32" s="11">
        <v>21</v>
      </c>
      <c r="E32" s="14" t="s">
        <v>27</v>
      </c>
      <c r="F32" s="25" t="s">
        <v>27</v>
      </c>
      <c r="G32" s="23">
        <v>21</v>
      </c>
      <c r="H32" s="28" t="s">
        <v>27</v>
      </c>
      <c r="I32" s="29" t="s">
        <v>27</v>
      </c>
      <c r="J32" s="30">
        <f t="shared" si="1"/>
        <v>21</v>
      </c>
      <c r="K32" s="37">
        <f t="shared" si="2"/>
        <v>1</v>
      </c>
      <c r="L32" s="37" t="s">
        <v>27</v>
      </c>
      <c r="M32" s="37" t="s">
        <v>27</v>
      </c>
    </row>
    <row r="33" spans="1:13" ht="64.900000000000006" customHeight="1" x14ac:dyDescent="0.2">
      <c r="A33" s="13" t="s">
        <v>52</v>
      </c>
      <c r="B33" s="3" t="s">
        <v>19</v>
      </c>
      <c r="C33" s="3" t="s">
        <v>9</v>
      </c>
      <c r="D33" s="11">
        <v>8</v>
      </c>
      <c r="E33" s="13" t="s">
        <v>27</v>
      </c>
      <c r="F33" s="26">
        <v>4</v>
      </c>
      <c r="G33" s="24">
        <v>9</v>
      </c>
      <c r="H33" s="28" t="s">
        <v>27</v>
      </c>
      <c r="I33" s="15">
        <v>1</v>
      </c>
      <c r="J33" s="30">
        <f t="shared" si="1"/>
        <v>10</v>
      </c>
      <c r="K33" s="37">
        <f t="shared" si="2"/>
        <v>1.125</v>
      </c>
      <c r="L33" s="37" t="s">
        <v>27</v>
      </c>
      <c r="M33" s="37">
        <f t="shared" ref="M33:M50" si="7">(I33)/F33</f>
        <v>0.25</v>
      </c>
    </row>
    <row r="34" spans="1:13" ht="64.900000000000006" customHeight="1" x14ac:dyDescent="0.2">
      <c r="A34" s="41" t="s">
        <v>32</v>
      </c>
      <c r="B34" s="5" t="s">
        <v>21</v>
      </c>
      <c r="C34" s="5" t="s">
        <v>9</v>
      </c>
      <c r="D34" s="11">
        <v>20</v>
      </c>
      <c r="E34" s="14" t="s">
        <v>27</v>
      </c>
      <c r="F34" s="26">
        <v>5</v>
      </c>
      <c r="G34" s="23">
        <v>20</v>
      </c>
      <c r="H34" s="28" t="s">
        <v>27</v>
      </c>
      <c r="I34" s="29">
        <v>0</v>
      </c>
      <c r="J34" s="30">
        <f t="shared" si="1"/>
        <v>20</v>
      </c>
      <c r="K34" s="37">
        <f t="shared" si="2"/>
        <v>1</v>
      </c>
      <c r="L34" s="37" t="s">
        <v>27</v>
      </c>
      <c r="M34" s="37">
        <f t="shared" si="7"/>
        <v>0</v>
      </c>
    </row>
    <row r="35" spans="1:13" ht="64.900000000000006" customHeight="1" x14ac:dyDescent="0.2">
      <c r="A35" s="60" t="s">
        <v>33</v>
      </c>
      <c r="B35" s="3" t="s">
        <v>22</v>
      </c>
      <c r="C35" s="3" t="s">
        <v>4</v>
      </c>
      <c r="D35" s="11">
        <v>20</v>
      </c>
      <c r="E35" s="15" t="s">
        <v>27</v>
      </c>
      <c r="F35" s="26">
        <v>5</v>
      </c>
      <c r="G35" s="24">
        <v>16</v>
      </c>
      <c r="H35" s="28" t="s">
        <v>27</v>
      </c>
      <c r="I35" s="15">
        <v>3</v>
      </c>
      <c r="J35" s="30">
        <f t="shared" si="1"/>
        <v>19</v>
      </c>
      <c r="K35" s="37">
        <f t="shared" si="2"/>
        <v>0.8</v>
      </c>
      <c r="L35" s="37" t="s">
        <v>27</v>
      </c>
      <c r="M35" s="37">
        <f t="shared" si="7"/>
        <v>0.6</v>
      </c>
    </row>
    <row r="36" spans="1:13" ht="64.900000000000006" customHeight="1" x14ac:dyDescent="0.2">
      <c r="A36" s="61"/>
      <c r="B36" s="16" t="s">
        <v>90</v>
      </c>
      <c r="C36" s="3" t="s">
        <v>27</v>
      </c>
      <c r="D36" s="11" t="s">
        <v>27</v>
      </c>
      <c r="E36" s="15">
        <v>40</v>
      </c>
      <c r="F36" s="26" t="s">
        <v>27</v>
      </c>
      <c r="G36" s="24" t="s">
        <v>27</v>
      </c>
      <c r="H36" s="28">
        <v>0</v>
      </c>
      <c r="I36" s="15" t="s">
        <v>27</v>
      </c>
      <c r="J36" s="30">
        <f t="shared" si="1"/>
        <v>0</v>
      </c>
      <c r="K36" s="37" t="s">
        <v>27</v>
      </c>
      <c r="L36" s="37">
        <f t="shared" si="2"/>
        <v>0</v>
      </c>
      <c r="M36" s="37" t="s">
        <v>27</v>
      </c>
    </row>
    <row r="37" spans="1:13" ht="64.900000000000006" customHeight="1" x14ac:dyDescent="0.2">
      <c r="A37" s="55" t="s">
        <v>31</v>
      </c>
      <c r="B37" s="5" t="s">
        <v>18</v>
      </c>
      <c r="C37" s="5" t="s">
        <v>9</v>
      </c>
      <c r="D37" s="11">
        <v>20</v>
      </c>
      <c r="E37" s="29" t="s">
        <v>27</v>
      </c>
      <c r="F37" s="26" t="s">
        <v>27</v>
      </c>
      <c r="G37" s="23">
        <v>17</v>
      </c>
      <c r="H37" s="28" t="s">
        <v>27</v>
      </c>
      <c r="I37" s="29" t="s">
        <v>27</v>
      </c>
      <c r="J37" s="30">
        <f t="shared" si="1"/>
        <v>17</v>
      </c>
      <c r="K37" s="37">
        <f t="shared" si="2"/>
        <v>0.85</v>
      </c>
      <c r="L37" s="37" t="s">
        <v>27</v>
      </c>
      <c r="M37" s="37" t="s">
        <v>27</v>
      </c>
    </row>
    <row r="38" spans="1:13" ht="64.900000000000006" customHeight="1" x14ac:dyDescent="0.2">
      <c r="A38" s="56"/>
      <c r="B38" s="6" t="s">
        <v>81</v>
      </c>
      <c r="C38" s="5" t="s">
        <v>27</v>
      </c>
      <c r="D38" s="11" t="s">
        <v>27</v>
      </c>
      <c r="E38" s="14">
        <v>50</v>
      </c>
      <c r="F38" s="26" t="s">
        <v>27</v>
      </c>
      <c r="G38" s="23" t="s">
        <v>27</v>
      </c>
      <c r="H38" s="28">
        <v>0</v>
      </c>
      <c r="I38" s="29" t="s">
        <v>27</v>
      </c>
      <c r="J38" s="30">
        <f t="shared" si="1"/>
        <v>0</v>
      </c>
      <c r="K38" s="37" t="s">
        <v>27</v>
      </c>
      <c r="L38" s="37">
        <f t="shared" si="2"/>
        <v>0</v>
      </c>
      <c r="M38" s="37" t="s">
        <v>27</v>
      </c>
    </row>
    <row r="39" spans="1:13" ht="64.900000000000006" customHeight="1" x14ac:dyDescent="0.2">
      <c r="A39" s="56"/>
      <c r="B39" s="5" t="s">
        <v>63</v>
      </c>
      <c r="C39" s="5" t="s">
        <v>30</v>
      </c>
      <c r="D39" s="11">
        <v>20</v>
      </c>
      <c r="E39" s="29" t="s">
        <v>27</v>
      </c>
      <c r="F39" s="26" t="s">
        <v>27</v>
      </c>
      <c r="G39" s="23">
        <v>20</v>
      </c>
      <c r="H39" s="28" t="s">
        <v>27</v>
      </c>
      <c r="I39" s="29" t="s">
        <v>27</v>
      </c>
      <c r="J39" s="30">
        <f t="shared" si="1"/>
        <v>20</v>
      </c>
      <c r="K39" s="37">
        <f t="shared" si="2"/>
        <v>1</v>
      </c>
      <c r="L39" s="37" t="s">
        <v>27</v>
      </c>
      <c r="M39" s="37" t="s">
        <v>27</v>
      </c>
    </row>
    <row r="40" spans="1:13" ht="64.900000000000006" customHeight="1" x14ac:dyDescent="0.2">
      <c r="A40" s="57"/>
      <c r="B40" s="5" t="s">
        <v>82</v>
      </c>
      <c r="C40" s="5" t="s">
        <v>27</v>
      </c>
      <c r="D40" s="11" t="s">
        <v>27</v>
      </c>
      <c r="E40" s="29">
        <v>50</v>
      </c>
      <c r="F40" s="26" t="s">
        <v>27</v>
      </c>
      <c r="G40" s="23" t="s">
        <v>27</v>
      </c>
      <c r="H40" s="28">
        <v>18</v>
      </c>
      <c r="I40" s="29" t="s">
        <v>27</v>
      </c>
      <c r="J40" s="30">
        <f t="shared" si="1"/>
        <v>18</v>
      </c>
      <c r="K40" s="37" t="s">
        <v>27</v>
      </c>
      <c r="L40" s="37">
        <f t="shared" si="2"/>
        <v>0.36</v>
      </c>
      <c r="M40" s="37" t="s">
        <v>27</v>
      </c>
    </row>
    <row r="41" spans="1:13" ht="64.900000000000006" customHeight="1" x14ac:dyDescent="0.2">
      <c r="A41" s="35" t="s">
        <v>80</v>
      </c>
      <c r="B41" s="5" t="s">
        <v>80</v>
      </c>
      <c r="C41" s="5" t="s">
        <v>62</v>
      </c>
      <c r="D41" s="11">
        <v>32</v>
      </c>
      <c r="E41" s="29" t="s">
        <v>27</v>
      </c>
      <c r="F41" s="26" t="s">
        <v>27</v>
      </c>
      <c r="G41" s="23">
        <v>31</v>
      </c>
      <c r="H41" s="28" t="s">
        <v>27</v>
      </c>
      <c r="I41" s="29" t="s">
        <v>27</v>
      </c>
      <c r="J41" s="30">
        <f t="shared" si="1"/>
        <v>31</v>
      </c>
      <c r="K41" s="37">
        <f t="shared" si="2"/>
        <v>0.96875</v>
      </c>
      <c r="L41" s="37"/>
      <c r="M41" s="37"/>
    </row>
    <row r="42" spans="1:13" ht="64.900000000000006" customHeight="1" x14ac:dyDescent="0.2">
      <c r="A42" s="13" t="s">
        <v>53</v>
      </c>
      <c r="B42" s="3" t="s">
        <v>23</v>
      </c>
      <c r="C42" s="3" t="s">
        <v>9</v>
      </c>
      <c r="D42" s="11">
        <v>15</v>
      </c>
      <c r="E42" s="13" t="s">
        <v>27</v>
      </c>
      <c r="F42" s="26">
        <v>5</v>
      </c>
      <c r="G42" s="24">
        <v>7</v>
      </c>
      <c r="H42" s="28" t="s">
        <v>27</v>
      </c>
      <c r="I42" s="15">
        <v>2</v>
      </c>
      <c r="J42" s="30">
        <f t="shared" si="1"/>
        <v>9</v>
      </c>
      <c r="K42" s="37">
        <f t="shared" si="2"/>
        <v>0.46666666666666667</v>
      </c>
      <c r="L42" s="37" t="s">
        <v>27</v>
      </c>
      <c r="M42" s="37">
        <f t="shared" si="7"/>
        <v>0.4</v>
      </c>
    </row>
    <row r="43" spans="1:13" ht="64.900000000000006" customHeight="1" x14ac:dyDescent="0.2">
      <c r="A43" s="55" t="s">
        <v>34</v>
      </c>
      <c r="B43" s="6" t="s">
        <v>64</v>
      </c>
      <c r="C43" s="6" t="s">
        <v>62</v>
      </c>
      <c r="D43" s="11">
        <v>10</v>
      </c>
      <c r="E43" s="14" t="s">
        <v>27</v>
      </c>
      <c r="F43" s="26" t="s">
        <v>27</v>
      </c>
      <c r="G43" s="23">
        <v>8</v>
      </c>
      <c r="H43" s="28" t="s">
        <v>27</v>
      </c>
      <c r="I43" s="29" t="s">
        <v>27</v>
      </c>
      <c r="J43" s="30">
        <f t="shared" si="1"/>
        <v>8</v>
      </c>
      <c r="K43" s="37">
        <f t="shared" si="2"/>
        <v>0.8</v>
      </c>
      <c r="L43" s="37" t="s">
        <v>27</v>
      </c>
      <c r="M43" s="37" t="s">
        <v>27</v>
      </c>
    </row>
    <row r="44" spans="1:13" ht="64.900000000000006" customHeight="1" x14ac:dyDescent="0.2">
      <c r="A44" s="57"/>
      <c r="B44" s="6" t="s">
        <v>65</v>
      </c>
      <c r="C44" s="5" t="s">
        <v>5</v>
      </c>
      <c r="D44" s="11" t="s">
        <v>27</v>
      </c>
      <c r="E44" s="14">
        <v>40</v>
      </c>
      <c r="F44" s="26" t="s">
        <v>27</v>
      </c>
      <c r="G44" s="23" t="s">
        <v>27</v>
      </c>
      <c r="H44" s="28">
        <v>30</v>
      </c>
      <c r="I44" s="29" t="s">
        <v>27</v>
      </c>
      <c r="J44" s="30">
        <f t="shared" si="1"/>
        <v>30</v>
      </c>
      <c r="K44" s="37" t="s">
        <v>27</v>
      </c>
      <c r="L44" s="37">
        <f t="shared" si="5"/>
        <v>0.75</v>
      </c>
      <c r="M44" s="37" t="s">
        <v>27</v>
      </c>
    </row>
    <row r="45" spans="1:13" ht="64.900000000000006" customHeight="1" x14ac:dyDescent="0.2">
      <c r="A45" s="13" t="s">
        <v>54</v>
      </c>
      <c r="B45" s="3" t="s">
        <v>24</v>
      </c>
      <c r="C45" s="3" t="s">
        <v>4</v>
      </c>
      <c r="D45" s="11">
        <v>15</v>
      </c>
      <c r="E45" s="13" t="s">
        <v>27</v>
      </c>
      <c r="F45" s="26" t="s">
        <v>27</v>
      </c>
      <c r="G45" s="24">
        <v>10</v>
      </c>
      <c r="H45" s="28" t="s">
        <v>27</v>
      </c>
      <c r="I45" s="15" t="s">
        <v>27</v>
      </c>
      <c r="J45" s="30">
        <f t="shared" si="1"/>
        <v>10</v>
      </c>
      <c r="K45" s="37">
        <f t="shared" si="2"/>
        <v>0.66666666666666663</v>
      </c>
      <c r="L45" s="37" t="s">
        <v>27</v>
      </c>
      <c r="M45" s="37" t="s">
        <v>27</v>
      </c>
    </row>
    <row r="46" spans="1:13" ht="64.900000000000006" customHeight="1" x14ac:dyDescent="0.2">
      <c r="A46" s="62" t="s">
        <v>38</v>
      </c>
      <c r="B46" s="6" t="s">
        <v>36</v>
      </c>
      <c r="C46" s="5" t="s">
        <v>4</v>
      </c>
      <c r="D46" s="11">
        <v>8</v>
      </c>
      <c r="E46" s="14" t="s">
        <v>27</v>
      </c>
      <c r="F46" s="26" t="s">
        <v>27</v>
      </c>
      <c r="G46" s="23">
        <v>0</v>
      </c>
      <c r="H46" s="28" t="s">
        <v>27</v>
      </c>
      <c r="I46" s="29" t="s">
        <v>27</v>
      </c>
      <c r="J46" s="30">
        <f t="shared" si="1"/>
        <v>0</v>
      </c>
      <c r="K46" s="37">
        <f t="shared" si="2"/>
        <v>0</v>
      </c>
      <c r="L46" s="37" t="s">
        <v>27</v>
      </c>
      <c r="M46" s="37" t="s">
        <v>27</v>
      </c>
    </row>
    <row r="47" spans="1:13" ht="64.900000000000006" customHeight="1" x14ac:dyDescent="0.2">
      <c r="A47" s="63"/>
      <c r="B47" s="16" t="s">
        <v>37</v>
      </c>
      <c r="C47" s="3" t="s">
        <v>4</v>
      </c>
      <c r="D47" s="11">
        <v>8</v>
      </c>
      <c r="E47" s="13" t="s">
        <v>27</v>
      </c>
      <c r="F47" s="26" t="s">
        <v>27</v>
      </c>
      <c r="G47" s="24">
        <v>2</v>
      </c>
      <c r="H47" s="28" t="s">
        <v>27</v>
      </c>
      <c r="I47" s="15" t="s">
        <v>27</v>
      </c>
      <c r="J47" s="30">
        <f t="shared" si="1"/>
        <v>2</v>
      </c>
      <c r="K47" s="37">
        <f t="shared" si="2"/>
        <v>0.25</v>
      </c>
      <c r="L47" s="37" t="s">
        <v>27</v>
      </c>
      <c r="M47" s="37" t="s">
        <v>27</v>
      </c>
    </row>
    <row r="48" spans="1:13" ht="64.900000000000006" customHeight="1" x14ac:dyDescent="0.2">
      <c r="A48" s="63"/>
      <c r="B48" s="6" t="s">
        <v>39</v>
      </c>
      <c r="C48" s="5" t="s">
        <v>4</v>
      </c>
      <c r="D48" s="11">
        <v>12</v>
      </c>
      <c r="E48" s="29" t="s">
        <v>27</v>
      </c>
      <c r="F48" s="26" t="s">
        <v>27</v>
      </c>
      <c r="G48" s="23">
        <v>12</v>
      </c>
      <c r="H48" s="28" t="s">
        <v>27</v>
      </c>
      <c r="I48" s="29" t="s">
        <v>27</v>
      </c>
      <c r="J48" s="30">
        <f t="shared" si="1"/>
        <v>12</v>
      </c>
      <c r="K48" s="37">
        <f t="shared" si="2"/>
        <v>1</v>
      </c>
      <c r="L48" s="37" t="s">
        <v>27</v>
      </c>
      <c r="M48" s="37" t="s">
        <v>27</v>
      </c>
    </row>
    <row r="49" spans="1:13" ht="64.900000000000006" customHeight="1" x14ac:dyDescent="0.2">
      <c r="A49" s="63"/>
      <c r="B49" s="6" t="s">
        <v>91</v>
      </c>
      <c r="C49" s="5" t="s">
        <v>27</v>
      </c>
      <c r="D49" s="11" t="s">
        <v>27</v>
      </c>
      <c r="E49" s="14">
        <v>40</v>
      </c>
      <c r="F49" s="26" t="s">
        <v>27</v>
      </c>
      <c r="G49" s="23" t="s">
        <v>27</v>
      </c>
      <c r="H49" s="28">
        <v>0</v>
      </c>
      <c r="I49" s="29" t="s">
        <v>27</v>
      </c>
      <c r="J49" s="30">
        <f t="shared" si="1"/>
        <v>0</v>
      </c>
      <c r="K49" s="37" t="s">
        <v>27</v>
      </c>
      <c r="L49" s="37">
        <f t="shared" si="2"/>
        <v>0</v>
      </c>
      <c r="M49" s="37" t="s">
        <v>27</v>
      </c>
    </row>
    <row r="50" spans="1:13" ht="64.900000000000006" customHeight="1" x14ac:dyDescent="0.2">
      <c r="A50" s="63"/>
      <c r="B50" s="3" t="s">
        <v>20</v>
      </c>
      <c r="C50" s="3" t="s">
        <v>4</v>
      </c>
      <c r="D50" s="11">
        <v>20</v>
      </c>
      <c r="E50" s="15" t="s">
        <v>27</v>
      </c>
      <c r="F50" s="26">
        <v>5</v>
      </c>
      <c r="G50" s="24">
        <v>7</v>
      </c>
      <c r="H50" s="28" t="s">
        <v>27</v>
      </c>
      <c r="I50" s="15">
        <v>1</v>
      </c>
      <c r="J50" s="30">
        <f t="shared" si="1"/>
        <v>8</v>
      </c>
      <c r="K50" s="37">
        <f t="shared" si="2"/>
        <v>0.35</v>
      </c>
      <c r="L50" s="37" t="s">
        <v>27</v>
      </c>
      <c r="M50" s="37">
        <f t="shared" si="7"/>
        <v>0.2</v>
      </c>
    </row>
    <row r="51" spans="1:13" ht="64.900000000000006" customHeight="1" x14ac:dyDescent="0.2">
      <c r="A51" s="64"/>
      <c r="B51" s="16" t="s">
        <v>92</v>
      </c>
      <c r="C51" s="3" t="s">
        <v>27</v>
      </c>
      <c r="D51" s="11" t="s">
        <v>27</v>
      </c>
      <c r="E51" s="13">
        <v>40</v>
      </c>
      <c r="F51" s="26" t="s">
        <v>27</v>
      </c>
      <c r="G51" s="24" t="s">
        <v>27</v>
      </c>
      <c r="H51" s="28">
        <v>0</v>
      </c>
      <c r="I51" s="15" t="s">
        <v>27</v>
      </c>
      <c r="J51" s="30">
        <f t="shared" si="1"/>
        <v>0</v>
      </c>
      <c r="K51" s="37" t="s">
        <v>27</v>
      </c>
      <c r="L51" s="37">
        <f t="shared" si="2"/>
        <v>0</v>
      </c>
      <c r="M51" s="37" t="s">
        <v>27</v>
      </c>
    </row>
    <row r="52" spans="1:13" ht="64.900000000000006" customHeight="1" x14ac:dyDescent="0.2">
      <c r="A52" s="58" t="s">
        <v>40</v>
      </c>
      <c r="B52" s="20" t="s">
        <v>40</v>
      </c>
      <c r="C52" s="21" t="s">
        <v>30</v>
      </c>
      <c r="D52" s="11">
        <v>20</v>
      </c>
      <c r="E52" s="29" t="s">
        <v>27</v>
      </c>
      <c r="F52" s="26" t="s">
        <v>27</v>
      </c>
      <c r="G52" s="23">
        <v>2</v>
      </c>
      <c r="H52" s="28" t="s">
        <v>27</v>
      </c>
      <c r="I52" s="29" t="s">
        <v>27</v>
      </c>
      <c r="J52" s="30">
        <f t="shared" si="1"/>
        <v>2</v>
      </c>
      <c r="K52" s="37">
        <f t="shared" si="2"/>
        <v>0.1</v>
      </c>
      <c r="L52" s="37" t="s">
        <v>27</v>
      </c>
      <c r="M52" s="37" t="s">
        <v>27</v>
      </c>
    </row>
    <row r="53" spans="1:13" ht="64.900000000000006" customHeight="1" x14ac:dyDescent="0.2">
      <c r="A53" s="59"/>
      <c r="B53" s="20" t="s">
        <v>89</v>
      </c>
      <c r="C53" s="21" t="s">
        <v>27</v>
      </c>
      <c r="D53" s="11" t="s">
        <v>27</v>
      </c>
      <c r="E53" s="14">
        <v>50</v>
      </c>
      <c r="F53" s="26" t="s">
        <v>27</v>
      </c>
      <c r="G53" s="23" t="s">
        <v>27</v>
      </c>
      <c r="H53" s="28">
        <v>0</v>
      </c>
      <c r="I53" s="29" t="s">
        <v>27</v>
      </c>
      <c r="J53" s="30">
        <f t="shared" si="1"/>
        <v>0</v>
      </c>
      <c r="K53" s="37" t="s">
        <v>27</v>
      </c>
      <c r="L53" s="37">
        <f t="shared" si="2"/>
        <v>0</v>
      </c>
      <c r="M53" s="37" t="s">
        <v>27</v>
      </c>
    </row>
    <row r="54" spans="1:13" ht="54" customHeight="1" x14ac:dyDescent="0.2">
      <c r="A54" s="1"/>
      <c r="B54" s="7" t="s">
        <v>55</v>
      </c>
      <c r="C54" s="8" t="s">
        <v>27</v>
      </c>
      <c r="D54" s="4">
        <f>SUM(D5:D52)</f>
        <v>502</v>
      </c>
      <c r="E54" s="4">
        <f>SUM(E5:E53)</f>
        <v>527</v>
      </c>
      <c r="F54" s="4">
        <f>SUM(F5:F52)</f>
        <v>72</v>
      </c>
      <c r="G54" s="4">
        <f>SUM(G5:G52)</f>
        <v>355</v>
      </c>
      <c r="H54" s="4">
        <f>SUM(H5:H52)</f>
        <v>102</v>
      </c>
      <c r="I54" s="4">
        <f>SUM(I5:I52)</f>
        <v>18</v>
      </c>
      <c r="J54" s="39">
        <f>SUM(G54,H54,I54)</f>
        <v>475</v>
      </c>
    </row>
    <row r="55" spans="1:13" ht="22.5" customHeight="1" x14ac:dyDescent="0.2">
      <c r="B55" s="42" t="s">
        <v>96</v>
      </c>
      <c r="C55" s="43"/>
      <c r="D55" s="43"/>
      <c r="E55" s="43"/>
      <c r="F55" s="44"/>
      <c r="G55" s="40">
        <f>(G54)/D54</f>
        <v>0.70717131474103589</v>
      </c>
      <c r="H55" s="40">
        <f>(H54)/E54</f>
        <v>0.19354838709677419</v>
      </c>
      <c r="I55" s="40">
        <f>(I54)/F54</f>
        <v>0.25</v>
      </c>
      <c r="J55" s="52">
        <f>J54/(E54+F54+D54)</f>
        <v>0.43142597638510444</v>
      </c>
      <c r="K55" s="48" t="s">
        <v>73</v>
      </c>
      <c r="L55" s="48"/>
      <c r="M55" s="49"/>
    </row>
    <row r="56" spans="1:13" ht="126" customHeight="1" x14ac:dyDescent="0.2">
      <c r="B56" s="45"/>
      <c r="C56" s="46"/>
      <c r="D56" s="46"/>
      <c r="E56" s="46"/>
      <c r="F56" s="47"/>
      <c r="G56" s="33" t="s">
        <v>74</v>
      </c>
      <c r="H56" s="33" t="s">
        <v>75</v>
      </c>
      <c r="I56" s="33" t="s">
        <v>76</v>
      </c>
      <c r="J56" s="53"/>
      <c r="K56" s="50"/>
      <c r="L56" s="50"/>
      <c r="M56" s="51"/>
    </row>
    <row r="57" spans="1:13" ht="12.75" customHeight="1" x14ac:dyDescent="0.2">
      <c r="K57" s="38"/>
    </row>
  </sheetData>
  <mergeCells count="26">
    <mergeCell ref="A7:A9"/>
    <mergeCell ref="G3:G4"/>
    <mergeCell ref="H3:H4"/>
    <mergeCell ref="A22:A23"/>
    <mergeCell ref="A1:M1"/>
    <mergeCell ref="K2:M3"/>
    <mergeCell ref="D2:F2"/>
    <mergeCell ref="D3:D4"/>
    <mergeCell ref="E3:E4"/>
    <mergeCell ref="F3:F4"/>
    <mergeCell ref="I3:I4"/>
    <mergeCell ref="J3:J4"/>
    <mergeCell ref="G2:J2"/>
    <mergeCell ref="B2:B4"/>
    <mergeCell ref="C2:C4"/>
    <mergeCell ref="A2:A4"/>
    <mergeCell ref="B55:F56"/>
    <mergeCell ref="K55:M56"/>
    <mergeCell ref="J55:J56"/>
    <mergeCell ref="A15:A21"/>
    <mergeCell ref="A24:A26"/>
    <mergeCell ref="A37:A40"/>
    <mergeCell ref="A43:A44"/>
    <mergeCell ref="A52:A53"/>
    <mergeCell ref="A35:A36"/>
    <mergeCell ref="A46:A5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7" orientation="portrait" r:id="rId1"/>
  <rowBreaks count="2" manualBreakCount="2">
    <brk id="23" max="12" man="1"/>
    <brk id="4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Table 1</vt:lpstr>
      <vt:lpstr>'Table 1'!Yazdırma_Alanı</vt:lpstr>
      <vt:lpstr>'Table 1'!Yazdırma_Başlıkları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Sosyal Bilimler Enstitüsü AKÜ</cp:lastModifiedBy>
  <cp:lastPrinted>2023-10-02T08:55:48Z</cp:lastPrinted>
  <dcterms:created xsi:type="dcterms:W3CDTF">2020-04-02T14:04:25Z</dcterms:created>
  <dcterms:modified xsi:type="dcterms:W3CDTF">2025-10-03T11:40:03Z</dcterms:modified>
</cp:coreProperties>
</file>