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emt\Downloads\"/>
    </mc:Choice>
  </mc:AlternateContent>
  <xr:revisionPtr revIDLastSave="0" documentId="8_{CAEAFCDC-E8DA-4890-A53F-E1B431BE2B47}" xr6:coauthVersionLast="47" xr6:coauthVersionMax="47" xr10:uidLastSave="{00000000-0000-0000-0000-000000000000}"/>
  <bookViews>
    <workbookView xWindow="2550" yWindow="2235" windowWidth="21600" windowHeight="11385" xr2:uid="{00000000-000D-0000-FFFF-FFFF00000000}"/>
  </bookViews>
  <sheets>
    <sheet name="Sosyal Bilimler Enstitüsü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L4" i="1"/>
  <c r="K4" i="1"/>
  <c r="J8" i="1"/>
  <c r="G21" i="1"/>
  <c r="D25" i="1"/>
  <c r="G33" i="1"/>
  <c r="D18" i="1"/>
  <c r="D19" i="1"/>
  <c r="D21" i="1"/>
  <c r="G14" i="1"/>
  <c r="G10" i="1"/>
  <c r="G9" i="1"/>
  <c r="M9" i="1"/>
  <c r="D29" i="1"/>
  <c r="D34" i="1"/>
  <c r="G5" i="1"/>
  <c r="M21" i="1" l="1"/>
  <c r="M33" i="1"/>
  <c r="M34" i="1"/>
  <c r="M5" i="1"/>
  <c r="M18" i="1"/>
  <c r="M19" i="1"/>
  <c r="M10" i="1" l="1"/>
  <c r="M14" i="1"/>
  <c r="B43" i="1"/>
  <c r="C43" i="1"/>
  <c r="J17" i="1" l="1"/>
  <c r="J22" i="1"/>
  <c r="J23" i="1"/>
  <c r="J36" i="1"/>
  <c r="G6" i="1"/>
  <c r="G27" i="1"/>
  <c r="G7" i="1"/>
  <c r="G8" i="1"/>
  <c r="G12" i="1"/>
  <c r="G13" i="1"/>
  <c r="G11" i="1"/>
  <c r="G16" i="1"/>
  <c r="G20" i="1"/>
  <c r="G22" i="1"/>
  <c r="G24" i="1"/>
  <c r="G25" i="1"/>
  <c r="G26" i="1"/>
  <c r="G28" i="1"/>
  <c r="G29" i="1"/>
  <c r="G30" i="1"/>
  <c r="G31" i="1"/>
  <c r="G32" i="1"/>
  <c r="G35" i="1"/>
  <c r="G36" i="1"/>
  <c r="G37" i="1"/>
  <c r="G38" i="1"/>
  <c r="G39" i="1"/>
  <c r="G40" i="1"/>
  <c r="G42" i="1"/>
  <c r="G4" i="1"/>
  <c r="D8" i="1"/>
  <c r="D11" i="1"/>
  <c r="D15" i="1"/>
  <c r="D20" i="1"/>
  <c r="D22" i="1"/>
  <c r="D30" i="1"/>
  <c r="D31" i="1"/>
  <c r="D32" i="1"/>
  <c r="D35" i="1"/>
  <c r="D4" i="1"/>
  <c r="M15" i="1" l="1"/>
  <c r="M36" i="1"/>
  <c r="M17" i="1"/>
  <c r="M31" i="1"/>
  <c r="M20" i="1"/>
  <c r="M16" i="1"/>
  <c r="M27" i="1"/>
  <c r="M40" i="1"/>
  <c r="M37" i="1"/>
  <c r="M24" i="1"/>
  <c r="M13" i="1"/>
  <c r="M41" i="1"/>
  <c r="M25" i="1"/>
  <c r="M11" i="1"/>
  <c r="M42" i="1"/>
  <c r="N9" i="1" s="1"/>
  <c r="M12" i="1"/>
  <c r="M30" i="1"/>
  <c r="M22" i="1"/>
  <c r="D43" i="1"/>
  <c r="M38" i="1"/>
  <c r="M29" i="1"/>
  <c r="M39" i="1"/>
  <c r="M35" i="1"/>
  <c r="M28" i="1"/>
  <c r="M26" i="1"/>
  <c r="M23" i="1"/>
  <c r="M8" i="1"/>
  <c r="M7" i="1"/>
  <c r="M6" i="1"/>
  <c r="M32" i="1"/>
  <c r="M4" i="1"/>
  <c r="M43" i="1" l="1"/>
  <c r="L43" i="1"/>
  <c r="K43" i="1"/>
  <c r="J43" i="1"/>
  <c r="I43" i="1"/>
  <c r="H43" i="1"/>
  <c r="G43" i="1"/>
  <c r="F43" i="1"/>
  <c r="E43" i="1"/>
  <c r="N5" i="1" l="1"/>
  <c r="N33" i="1"/>
  <c r="N21" i="1"/>
  <c r="N18" i="1"/>
  <c r="N34" i="1"/>
  <c r="N19" i="1"/>
  <c r="N6" i="1"/>
  <c r="N8" i="1"/>
  <c r="N11" i="1"/>
  <c r="N20" i="1"/>
  <c r="N25" i="1"/>
  <c r="N30" i="1"/>
  <c r="N35" i="1"/>
  <c r="N39" i="1"/>
  <c r="N10" i="1"/>
  <c r="N12" i="1"/>
  <c r="N15" i="1"/>
  <c r="N22" i="1"/>
  <c r="N26" i="1"/>
  <c r="N31" i="1"/>
  <c r="N36" i="1"/>
  <c r="N40" i="1"/>
  <c r="N27" i="1"/>
  <c r="N13" i="1"/>
  <c r="N16" i="1"/>
  <c r="N23" i="1"/>
  <c r="N28" i="1"/>
  <c r="N32" i="1"/>
  <c r="N37" i="1"/>
  <c r="N41" i="1"/>
  <c r="N7" i="1"/>
  <c r="N14" i="1"/>
  <c r="N17" i="1"/>
  <c r="N24" i="1"/>
  <c r="N29" i="1"/>
  <c r="N38" i="1"/>
  <c r="N42" i="1"/>
  <c r="N4" i="1"/>
</calcChain>
</file>

<file path=xl/sharedStrings.xml><?xml version="1.0" encoding="utf-8"?>
<sst xmlns="http://schemas.openxmlformats.org/spreadsheetml/2006/main" count="266" uniqueCount="55">
  <si>
    <r>
      <rPr>
        <sz val="10"/>
        <rFont val="Cambria"/>
        <family val="1"/>
      </rPr>
      <t>Maliye</t>
    </r>
  </si>
  <si>
    <r>
      <rPr>
        <sz val="10"/>
        <rFont val="Cambria"/>
        <family val="1"/>
      </rPr>
      <t>Muhasebe - Finansman</t>
    </r>
  </si>
  <si>
    <r>
      <rPr>
        <sz val="10"/>
        <rFont val="Cambria"/>
        <family val="1"/>
      </rPr>
      <t>Üretim Yönetimi ve Pazarlama</t>
    </r>
  </si>
  <si>
    <t>TOPLAM</t>
  </si>
  <si>
    <t>DOKTORA</t>
  </si>
  <si>
    <t>Coğrafya</t>
  </si>
  <si>
    <t>Çağdaş Türk Lehçeleri ve Edebiyatları</t>
  </si>
  <si>
    <t>Eğitim Bilimleri</t>
  </si>
  <si>
    <t>İlköğretim Sosyal Bilgiler Öğretmenliği</t>
  </si>
  <si>
    <t>İşletme</t>
  </si>
  <si>
    <t>İktisat</t>
  </si>
  <si>
    <t>Müzik</t>
  </si>
  <si>
    <t>Sosyoloji</t>
  </si>
  <si>
    <t>Siyaset Bilimi ve Kamu Yönetimi</t>
  </si>
  <si>
    <t>Tarih</t>
  </si>
  <si>
    <t>Turizm İşletmeciliği</t>
  </si>
  <si>
    <t>YÜKSEK LİSANS (TEZLİ)</t>
  </si>
  <si>
    <t>TOPLAM ÖĞRENCİ SAYISI İÇİNDEKİ ORANI</t>
  </si>
  <si>
    <t>PROGRAMIN ADI</t>
  </si>
  <si>
    <t>TOPLAM
(AKTİF ÖĞRENCİ SAYISI)</t>
  </si>
  <si>
    <t>İşletme İngilizce</t>
  </si>
  <si>
    <t>Özel Hukuk  (Anadolu Üniversitesi Ortak)</t>
  </si>
  <si>
    <t>Sınıf Eğitimi</t>
  </si>
  <si>
    <t>Sosyal Bilgiler Eğitimi</t>
  </si>
  <si>
    <t>Türk Dili ve Edebiyatı</t>
  </si>
  <si>
    <t>Türkçe Eğitimi</t>
  </si>
  <si>
    <t>Uluslararası           Ticaret ve  Finansman</t>
  </si>
  <si>
    <t>Yönetim ve Organizasyon</t>
  </si>
  <si>
    <t>Mali Hukuk (Tezsiz-İÖ)</t>
  </si>
  <si>
    <t>İşletme Yönetimi (Tezsiz -İÖ)</t>
  </si>
  <si>
    <t>Kamu Yönetimi</t>
  </si>
  <si>
    <t>AFYON KOCATEPE ÜNİVERSİTESİ SOSYAL BİLİMLER ENSTİTÜSÜ MÜDÜRLÜĞÜ</t>
  </si>
  <si>
    <t>%</t>
  </si>
  <si>
    <t>K</t>
  </si>
  <si>
    <t>E</t>
  </si>
  <si>
    <t>T</t>
  </si>
  <si>
    <t>İlgili Programlar (Bu renkte olan) kapanmış olup, hali hazırda kayıtlı öğrenciler mezun oluncaya kadar devam edecektir.</t>
  </si>
  <si>
    <t>İlköğretim Sınıf Öğretmenliği</t>
  </si>
  <si>
    <t>---</t>
  </si>
  <si>
    <t>Sanat ve Tasarım</t>
  </si>
  <si>
    <t>İslam Tarihi ve Sanatları Tezli</t>
  </si>
  <si>
    <t>Gastronomi ve Mutfak Sanatları Tezli</t>
  </si>
  <si>
    <t>Tarih (Cumhuriyet Tarihi) (Dr.)</t>
  </si>
  <si>
    <t>İşletme Üretim Yönetimi ve Paz. (DR.)</t>
  </si>
  <si>
    <t>İşletme-Finansman (Dr.)</t>
  </si>
  <si>
    <t>Katılım Bankacılığı</t>
  </si>
  <si>
    <t>Coğrafya Eğitimi</t>
  </si>
  <si>
    <t>Felsefe ve Din Bilimleri</t>
  </si>
  <si>
    <t>Tarih Eğitimi</t>
  </si>
  <si>
    <t>Eğitim Programları ve Öğretim (Tezsiz-UE)</t>
  </si>
  <si>
    <t>Turizm Rehberliği (Tezsiz-İÖ)</t>
  </si>
  <si>
    <t>Yerel  Yönetimler   ve  Maliyesi (Tezsiz -İÖ)</t>
  </si>
  <si>
    <t xml:space="preserve">YÜKSEK LİSANS
(TEZSİZ) </t>
  </si>
  <si>
    <t>Öğrenim Türleri ve Alanlara Göre Öğrenci Sayıları Tablosu</t>
  </si>
  <si>
    <t>Güncelleme Tarihi:30.08.2021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</si>
</sst>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3" x14ac:knownFonts="1">
    <font>
      <sz val="10"/>
      <color rgb="FF000000"/>
      <name val="Times New Roman"/>
      <charset val="204"/>
    </font>
    <font>
      <sz val="10"/>
      <name val="Cambria"/>
      <family val="1"/>
      <charset val="162"/>
    </font>
    <font>
      <sz val="10"/>
      <name val="Cambria"/>
      <family val="1"/>
    </font>
    <font>
      <sz val="10"/>
      <color rgb="FF000000"/>
      <name val="Cambria"/>
      <family val="1"/>
      <charset val="162"/>
    </font>
    <font>
      <sz val="10"/>
      <color rgb="FF000000"/>
      <name val="Times New Roman"/>
      <family val="1"/>
      <charset val="162"/>
    </font>
    <font>
      <b/>
      <sz val="10"/>
      <name val="Cambria"/>
      <family val="1"/>
      <charset val="162"/>
    </font>
    <font>
      <sz val="10"/>
      <name val="Cambria"/>
      <family val="1"/>
      <charset val="162"/>
    </font>
    <font>
      <b/>
      <sz val="10"/>
      <name val="Cambria"/>
      <family val="1"/>
    </font>
    <font>
      <b/>
      <sz val="11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0"/>
      <color rgb="FF000000"/>
      <name val="Cambria"/>
      <family val="1"/>
      <charset val="162"/>
    </font>
    <font>
      <b/>
      <sz val="12"/>
      <name val="Cambria"/>
      <family val="1"/>
    </font>
    <font>
      <b/>
      <sz val="12"/>
      <name val="Cambria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164" fontId="3" fillId="6" borderId="2" xfId="0" applyNumberFormat="1" applyFont="1" applyFill="1" applyBorder="1" applyAlignment="1">
      <alignment horizontal="center" vertical="center" wrapText="1"/>
    </xf>
    <xf numFmtId="0" fontId="1" fillId="6" borderId="2" xfId="0" quotePrefix="1" applyFont="1" applyFill="1" applyBorder="1" applyAlignment="1">
      <alignment horizontal="center" vertical="center" wrapText="1"/>
    </xf>
    <xf numFmtId="164" fontId="10" fillId="6" borderId="2" xfId="0" applyNumberFormat="1" applyFont="1" applyFill="1" applyBorder="1" applyAlignment="1">
      <alignment horizontal="center" vertical="center" wrapText="1"/>
    </xf>
    <xf numFmtId="2" fontId="3" fillId="6" borderId="2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164" fontId="3" fillId="2" borderId="2" xfId="0" quotePrefix="1" applyNumberFormat="1" applyFont="1" applyFill="1" applyBorder="1" applyAlignment="1">
      <alignment horizontal="center" vertical="center" wrapText="1"/>
    </xf>
    <xf numFmtId="0" fontId="3" fillId="2" borderId="2" xfId="0" quotePrefix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view="pageBreakPreview" zoomScaleNormal="100" zoomScaleSheetLayoutView="100" workbookViewId="0">
      <selection activeCell="H17" sqref="H17"/>
    </sheetView>
  </sheetViews>
  <sheetFormatPr defaultRowHeight="12.75" x14ac:dyDescent="0.2"/>
  <cols>
    <col min="1" max="1" width="22" customWidth="1"/>
    <col min="2" max="2" width="6.5" customWidth="1"/>
    <col min="3" max="6" width="5.83203125" customWidth="1"/>
    <col min="7" max="7" width="6.33203125" customWidth="1"/>
    <col min="8" max="8" width="5.33203125" customWidth="1"/>
    <col min="9" max="9" width="6" customWidth="1"/>
    <col min="10" max="10" width="5.6640625" customWidth="1"/>
    <col min="11" max="11" width="6" customWidth="1"/>
    <col min="12" max="12" width="5.83203125" customWidth="1"/>
    <col min="13" max="13" width="6.5" bestFit="1" customWidth="1"/>
    <col min="14" max="14" width="12.5" customWidth="1"/>
    <col min="15" max="15" width="2.1640625" customWidth="1"/>
  </cols>
  <sheetData>
    <row r="1" spans="1:14" ht="21" customHeight="1" x14ac:dyDescent="0.2">
      <c r="A1" s="33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2" t="s">
        <v>54</v>
      </c>
      <c r="L1" s="32"/>
      <c r="M1" s="32"/>
      <c r="N1" s="32"/>
    </row>
    <row r="2" spans="1:14" ht="63" customHeight="1" x14ac:dyDescent="0.2">
      <c r="A2" s="45" t="s">
        <v>18</v>
      </c>
      <c r="B2" s="37" t="s">
        <v>4</v>
      </c>
      <c r="C2" s="38"/>
      <c r="D2" s="39"/>
      <c r="E2" s="37" t="s">
        <v>16</v>
      </c>
      <c r="F2" s="38"/>
      <c r="G2" s="39"/>
      <c r="H2" s="37" t="s">
        <v>52</v>
      </c>
      <c r="I2" s="38"/>
      <c r="J2" s="39"/>
      <c r="K2" s="37" t="s">
        <v>19</v>
      </c>
      <c r="L2" s="38"/>
      <c r="M2" s="39"/>
      <c r="N2" s="13" t="s">
        <v>17</v>
      </c>
    </row>
    <row r="3" spans="1:14" ht="15.95" customHeight="1" x14ac:dyDescent="0.2">
      <c r="A3" s="46"/>
      <c r="B3" s="16" t="s">
        <v>33</v>
      </c>
      <c r="C3" s="17" t="s">
        <v>34</v>
      </c>
      <c r="D3" s="9" t="s">
        <v>35</v>
      </c>
      <c r="E3" s="17" t="s">
        <v>33</v>
      </c>
      <c r="F3" s="17" t="s">
        <v>34</v>
      </c>
      <c r="G3" s="9" t="s">
        <v>35</v>
      </c>
      <c r="H3" s="17" t="s">
        <v>33</v>
      </c>
      <c r="I3" s="17" t="s">
        <v>34</v>
      </c>
      <c r="J3" s="9" t="s">
        <v>35</v>
      </c>
      <c r="K3" s="17" t="s">
        <v>33</v>
      </c>
      <c r="L3" s="17" t="s">
        <v>34</v>
      </c>
      <c r="M3" s="9" t="s">
        <v>35</v>
      </c>
      <c r="N3" s="9" t="s">
        <v>32</v>
      </c>
    </row>
    <row r="4" spans="1:14" ht="20.25" customHeight="1" x14ac:dyDescent="0.2">
      <c r="A4" s="8" t="s">
        <v>5</v>
      </c>
      <c r="B4" s="11">
        <v>1</v>
      </c>
      <c r="C4" s="11">
        <v>4</v>
      </c>
      <c r="D4" s="11">
        <f>SUM(B4,C4)</f>
        <v>5</v>
      </c>
      <c r="E4" s="6">
        <v>8</v>
      </c>
      <c r="F4" s="6">
        <v>6</v>
      </c>
      <c r="G4" s="6">
        <f>SUM(E4,F4)</f>
        <v>14</v>
      </c>
      <c r="H4" s="20" t="s">
        <v>38</v>
      </c>
      <c r="I4" s="20" t="s">
        <v>38</v>
      </c>
      <c r="J4" s="20" t="s">
        <v>38</v>
      </c>
      <c r="K4" s="6">
        <f>SUM(B4,E4,H4)</f>
        <v>9</v>
      </c>
      <c r="L4" s="6">
        <f>SUM(C4,F4,I4,)</f>
        <v>10</v>
      </c>
      <c r="M4" s="19">
        <f>SUM(K4,L4)</f>
        <v>19</v>
      </c>
      <c r="N4" s="18">
        <f>(M4*100)/M43</f>
        <v>1.532258064516129</v>
      </c>
    </row>
    <row r="5" spans="1:14" ht="20.25" customHeight="1" x14ac:dyDescent="0.2">
      <c r="A5" s="8" t="s">
        <v>46</v>
      </c>
      <c r="B5" s="20" t="s">
        <v>38</v>
      </c>
      <c r="C5" s="20" t="s">
        <v>38</v>
      </c>
      <c r="D5" s="20" t="s">
        <v>38</v>
      </c>
      <c r="E5" s="20" t="s">
        <v>38</v>
      </c>
      <c r="F5" s="6">
        <v>3</v>
      </c>
      <c r="G5" s="6">
        <f>SUM(E5,F5)</f>
        <v>3</v>
      </c>
      <c r="H5" s="20" t="s">
        <v>38</v>
      </c>
      <c r="I5" s="20" t="s">
        <v>38</v>
      </c>
      <c r="J5" s="20" t="s">
        <v>38</v>
      </c>
      <c r="K5" s="6">
        <f t="shared" ref="K5:K42" si="0">SUM(B5,E5,H5)</f>
        <v>0</v>
      </c>
      <c r="L5" s="6">
        <f t="shared" ref="L5:L42" si="1">SUM(C5,F5,I5,)</f>
        <v>3</v>
      </c>
      <c r="M5" s="19">
        <f>SUM(K5,L5)</f>
        <v>3</v>
      </c>
      <c r="N5" s="18">
        <f>(M5*100)/M43</f>
        <v>0.24193548387096775</v>
      </c>
    </row>
    <row r="6" spans="1:14" ht="24.75" customHeight="1" x14ac:dyDescent="0.2">
      <c r="A6" s="8" t="s">
        <v>6</v>
      </c>
      <c r="B6" s="20" t="s">
        <v>38</v>
      </c>
      <c r="C6" s="20" t="s">
        <v>38</v>
      </c>
      <c r="D6" s="20" t="s">
        <v>38</v>
      </c>
      <c r="E6" s="6">
        <v>28</v>
      </c>
      <c r="F6" s="6">
        <v>4</v>
      </c>
      <c r="G6" s="6">
        <f t="shared" ref="G6:G42" si="2">SUM(E6,F6)</f>
        <v>32</v>
      </c>
      <c r="H6" s="20" t="s">
        <v>38</v>
      </c>
      <c r="I6" s="20" t="s">
        <v>38</v>
      </c>
      <c r="J6" s="20" t="s">
        <v>38</v>
      </c>
      <c r="K6" s="6">
        <f t="shared" si="0"/>
        <v>28</v>
      </c>
      <c r="L6" s="6">
        <f t="shared" si="1"/>
        <v>4</v>
      </c>
      <c r="M6" s="19">
        <f t="shared" ref="M6:M42" si="3">SUM(K6,L6)</f>
        <v>32</v>
      </c>
      <c r="N6" s="18">
        <f>(M6*100)/M43</f>
        <v>2.5806451612903225</v>
      </c>
    </row>
    <row r="7" spans="1:14" ht="15.75" customHeight="1" x14ac:dyDescent="0.2">
      <c r="A7" s="28" t="s">
        <v>7</v>
      </c>
      <c r="B7" s="23" t="s">
        <v>38</v>
      </c>
      <c r="C7" s="23" t="s">
        <v>38</v>
      </c>
      <c r="D7" s="23" t="s">
        <v>38</v>
      </c>
      <c r="E7" s="22">
        <v>14</v>
      </c>
      <c r="F7" s="22">
        <v>4</v>
      </c>
      <c r="G7" s="22">
        <f t="shared" si="2"/>
        <v>18</v>
      </c>
      <c r="H7" s="23" t="s">
        <v>38</v>
      </c>
      <c r="I7" s="23" t="s">
        <v>38</v>
      </c>
      <c r="J7" s="23" t="s">
        <v>38</v>
      </c>
      <c r="K7" s="23">
        <f t="shared" si="0"/>
        <v>14</v>
      </c>
      <c r="L7" s="23">
        <f t="shared" si="1"/>
        <v>4</v>
      </c>
      <c r="M7" s="24">
        <f t="shared" si="3"/>
        <v>18</v>
      </c>
      <c r="N7" s="25">
        <f>(M7*100)/M43</f>
        <v>1.4516129032258065</v>
      </c>
    </row>
    <row r="8" spans="1:14" ht="26.25" customHeight="1" x14ac:dyDescent="0.2">
      <c r="A8" s="28" t="s">
        <v>49</v>
      </c>
      <c r="B8" s="21">
        <v>9</v>
      </c>
      <c r="C8" s="21">
        <v>15</v>
      </c>
      <c r="D8" s="21">
        <f t="shared" ref="D8:D35" si="4">SUM(B8,C8)</f>
        <v>24</v>
      </c>
      <c r="E8" s="6">
        <v>32</v>
      </c>
      <c r="F8" s="6">
        <v>19</v>
      </c>
      <c r="G8" s="6">
        <f t="shared" si="2"/>
        <v>51</v>
      </c>
      <c r="H8" s="20">
        <v>7</v>
      </c>
      <c r="I8" s="20">
        <v>10</v>
      </c>
      <c r="J8" s="20">
        <f>SUM(H8,I8)</f>
        <v>17</v>
      </c>
      <c r="K8" s="6">
        <f t="shared" si="0"/>
        <v>48</v>
      </c>
      <c r="L8" s="6">
        <f t="shared" si="1"/>
        <v>44</v>
      </c>
      <c r="M8" s="19">
        <f t="shared" si="3"/>
        <v>92</v>
      </c>
      <c r="N8" s="18">
        <f>(M8*100)/M43</f>
        <v>7.419354838709677</v>
      </c>
    </row>
    <row r="9" spans="1:14" ht="24.75" customHeight="1" x14ac:dyDescent="0.2">
      <c r="A9" s="8" t="s">
        <v>47</v>
      </c>
      <c r="B9" s="20" t="s">
        <v>38</v>
      </c>
      <c r="C9" s="20" t="s">
        <v>38</v>
      </c>
      <c r="D9" s="20" t="s">
        <v>38</v>
      </c>
      <c r="E9" s="20">
        <v>13</v>
      </c>
      <c r="F9" s="20">
        <v>2</v>
      </c>
      <c r="G9" s="6">
        <f t="shared" si="2"/>
        <v>15</v>
      </c>
      <c r="H9" s="20" t="s">
        <v>38</v>
      </c>
      <c r="I9" s="20" t="s">
        <v>38</v>
      </c>
      <c r="J9" s="20" t="s">
        <v>38</v>
      </c>
      <c r="K9" s="6">
        <f t="shared" si="0"/>
        <v>13</v>
      </c>
      <c r="L9" s="6">
        <f t="shared" si="1"/>
        <v>2</v>
      </c>
      <c r="M9" s="19">
        <f>SUM(K9,L9)</f>
        <v>15</v>
      </c>
      <c r="N9" s="18">
        <f>(M9*100)/M42</f>
        <v>51.724137931034484</v>
      </c>
    </row>
    <row r="10" spans="1:14" ht="24.75" customHeight="1" x14ac:dyDescent="0.2">
      <c r="A10" s="8" t="s">
        <v>41</v>
      </c>
      <c r="B10" s="20" t="s">
        <v>38</v>
      </c>
      <c r="C10" s="20" t="s">
        <v>38</v>
      </c>
      <c r="D10" s="20" t="s">
        <v>38</v>
      </c>
      <c r="E10" s="20">
        <v>15</v>
      </c>
      <c r="F10" s="20">
        <v>14</v>
      </c>
      <c r="G10" s="6">
        <f t="shared" si="2"/>
        <v>29</v>
      </c>
      <c r="H10" s="20" t="s">
        <v>38</v>
      </c>
      <c r="I10" s="20" t="s">
        <v>38</v>
      </c>
      <c r="J10" s="20" t="s">
        <v>38</v>
      </c>
      <c r="K10" s="6">
        <f t="shared" si="0"/>
        <v>15</v>
      </c>
      <c r="L10" s="6">
        <f t="shared" si="1"/>
        <v>14</v>
      </c>
      <c r="M10" s="19">
        <f>SUM(K10,L10)</f>
        <v>29</v>
      </c>
      <c r="N10" s="18">
        <f>(M10*100)/M43</f>
        <v>2.338709677419355</v>
      </c>
    </row>
    <row r="11" spans="1:14" ht="23.25" customHeight="1" x14ac:dyDescent="0.2">
      <c r="A11" s="8" t="s">
        <v>10</v>
      </c>
      <c r="B11" s="11">
        <v>4</v>
      </c>
      <c r="C11" s="11">
        <v>4</v>
      </c>
      <c r="D11" s="11">
        <f>SUM(B11,C11)</f>
        <v>8</v>
      </c>
      <c r="E11" s="6">
        <v>16</v>
      </c>
      <c r="F11" s="6">
        <v>23</v>
      </c>
      <c r="G11" s="6">
        <f>SUM(E11,F11)</f>
        <v>39</v>
      </c>
      <c r="H11" s="20" t="s">
        <v>38</v>
      </c>
      <c r="I11" s="20" t="s">
        <v>38</v>
      </c>
      <c r="J11" s="20" t="s">
        <v>38</v>
      </c>
      <c r="K11" s="6">
        <f t="shared" si="0"/>
        <v>20</v>
      </c>
      <c r="L11" s="6">
        <f t="shared" si="1"/>
        <v>27</v>
      </c>
      <c r="M11" s="19">
        <f>SUM(K11,L11)</f>
        <v>47</v>
      </c>
      <c r="N11" s="18">
        <f>(M11*100)/M43</f>
        <v>3.7903225806451615</v>
      </c>
    </row>
    <row r="12" spans="1:14" ht="27" customHeight="1" x14ac:dyDescent="0.2">
      <c r="A12" s="28" t="s">
        <v>8</v>
      </c>
      <c r="B12" s="23" t="s">
        <v>38</v>
      </c>
      <c r="C12" s="23" t="s">
        <v>38</v>
      </c>
      <c r="D12" s="23" t="s">
        <v>38</v>
      </c>
      <c r="E12" s="23" t="s">
        <v>38</v>
      </c>
      <c r="F12" s="22">
        <v>1</v>
      </c>
      <c r="G12" s="22">
        <f t="shared" si="2"/>
        <v>1</v>
      </c>
      <c r="H12" s="23" t="s">
        <v>38</v>
      </c>
      <c r="I12" s="23" t="s">
        <v>38</v>
      </c>
      <c r="J12" s="23" t="s">
        <v>38</v>
      </c>
      <c r="K12" s="23">
        <f t="shared" si="0"/>
        <v>0</v>
      </c>
      <c r="L12" s="23">
        <f t="shared" si="1"/>
        <v>1</v>
      </c>
      <c r="M12" s="24">
        <f t="shared" si="3"/>
        <v>1</v>
      </c>
      <c r="N12" s="25">
        <f>(M12*100)/M43</f>
        <v>8.0645161290322578E-2</v>
      </c>
    </row>
    <row r="13" spans="1:14" ht="27" customHeight="1" x14ac:dyDescent="0.2">
      <c r="A13" s="28" t="s">
        <v>37</v>
      </c>
      <c r="B13" s="23" t="s">
        <v>38</v>
      </c>
      <c r="C13" s="23" t="s">
        <v>38</v>
      </c>
      <c r="D13" s="23" t="s">
        <v>38</v>
      </c>
      <c r="E13" s="23" t="s">
        <v>38</v>
      </c>
      <c r="F13" s="22">
        <v>1</v>
      </c>
      <c r="G13" s="22">
        <f t="shared" si="2"/>
        <v>1</v>
      </c>
      <c r="H13" s="23" t="s">
        <v>38</v>
      </c>
      <c r="I13" s="23" t="s">
        <v>38</v>
      </c>
      <c r="J13" s="23" t="s">
        <v>38</v>
      </c>
      <c r="K13" s="23">
        <f t="shared" si="0"/>
        <v>0</v>
      </c>
      <c r="L13" s="23">
        <f t="shared" si="1"/>
        <v>1</v>
      </c>
      <c r="M13" s="24">
        <f t="shared" si="3"/>
        <v>1</v>
      </c>
      <c r="N13" s="25">
        <f>(M13*100)/M43</f>
        <v>8.0645161290322578E-2</v>
      </c>
    </row>
    <row r="14" spans="1:14" ht="27" customHeight="1" x14ac:dyDescent="0.2">
      <c r="A14" s="8" t="s">
        <v>40</v>
      </c>
      <c r="B14" s="20" t="s">
        <v>38</v>
      </c>
      <c r="C14" s="20" t="s">
        <v>38</v>
      </c>
      <c r="D14" s="20" t="s">
        <v>38</v>
      </c>
      <c r="E14" s="20">
        <v>15</v>
      </c>
      <c r="F14" s="20">
        <v>16</v>
      </c>
      <c r="G14" s="20">
        <f t="shared" si="2"/>
        <v>31</v>
      </c>
      <c r="H14" s="20" t="s">
        <v>38</v>
      </c>
      <c r="I14" s="20" t="s">
        <v>38</v>
      </c>
      <c r="J14" s="20" t="s">
        <v>38</v>
      </c>
      <c r="K14" s="6">
        <f t="shared" si="0"/>
        <v>15</v>
      </c>
      <c r="L14" s="6">
        <f t="shared" si="1"/>
        <v>16</v>
      </c>
      <c r="M14" s="19">
        <f t="shared" si="3"/>
        <v>31</v>
      </c>
      <c r="N14" s="18">
        <f>(M14*100)/M43</f>
        <v>2.5</v>
      </c>
    </row>
    <row r="15" spans="1:14" ht="16.5" customHeight="1" x14ac:dyDescent="0.2">
      <c r="A15" s="8" t="s">
        <v>9</v>
      </c>
      <c r="B15" s="11">
        <v>29</v>
      </c>
      <c r="C15" s="11">
        <v>41</v>
      </c>
      <c r="D15" s="11">
        <f t="shared" si="4"/>
        <v>70</v>
      </c>
      <c r="E15" s="47" t="s">
        <v>38</v>
      </c>
      <c r="F15" s="47" t="s">
        <v>38</v>
      </c>
      <c r="G15" s="47" t="s">
        <v>38</v>
      </c>
      <c r="H15" s="20" t="s">
        <v>38</v>
      </c>
      <c r="I15" s="20" t="s">
        <v>38</v>
      </c>
      <c r="J15" s="20" t="s">
        <v>38</v>
      </c>
      <c r="K15" s="6">
        <f t="shared" si="0"/>
        <v>29</v>
      </c>
      <c r="L15" s="6">
        <f t="shared" si="1"/>
        <v>41</v>
      </c>
      <c r="M15" s="19">
        <f t="shared" si="3"/>
        <v>70</v>
      </c>
      <c r="N15" s="18">
        <f>(M15*100)/M43</f>
        <v>5.645161290322581</v>
      </c>
    </row>
    <row r="16" spans="1:14" ht="16.5" customHeight="1" x14ac:dyDescent="0.2">
      <c r="A16" s="8" t="s">
        <v>20</v>
      </c>
      <c r="B16" s="20" t="s">
        <v>38</v>
      </c>
      <c r="C16" s="20" t="s">
        <v>38</v>
      </c>
      <c r="D16" s="20" t="s">
        <v>38</v>
      </c>
      <c r="E16" s="6">
        <v>10</v>
      </c>
      <c r="F16" s="6">
        <v>12</v>
      </c>
      <c r="G16" s="6">
        <f t="shared" si="2"/>
        <v>22</v>
      </c>
      <c r="H16" s="20" t="s">
        <v>38</v>
      </c>
      <c r="I16" s="20" t="s">
        <v>38</v>
      </c>
      <c r="J16" s="20" t="s">
        <v>38</v>
      </c>
      <c r="K16" s="6">
        <f t="shared" si="0"/>
        <v>10</v>
      </c>
      <c r="L16" s="6">
        <f t="shared" si="1"/>
        <v>12</v>
      </c>
      <c r="M16" s="19">
        <f>SUM(K16,L16)</f>
        <v>22</v>
      </c>
      <c r="N16" s="18">
        <f>(M16*100)/M43</f>
        <v>1.7741935483870968</v>
      </c>
    </row>
    <row r="17" spans="1:14" ht="26.25" customHeight="1" x14ac:dyDescent="0.2">
      <c r="A17" s="8" t="s">
        <v>29</v>
      </c>
      <c r="B17" s="20" t="s">
        <v>38</v>
      </c>
      <c r="C17" s="20" t="s">
        <v>38</v>
      </c>
      <c r="D17" s="20" t="s">
        <v>38</v>
      </c>
      <c r="E17" s="20" t="s">
        <v>38</v>
      </c>
      <c r="F17" s="20" t="s">
        <v>38</v>
      </c>
      <c r="G17" s="20" t="s">
        <v>38</v>
      </c>
      <c r="H17" s="7">
        <v>4</v>
      </c>
      <c r="I17" s="7">
        <v>10</v>
      </c>
      <c r="J17" s="7">
        <f t="shared" ref="J17:J36" si="5">SUM(H17,I17)</f>
        <v>14</v>
      </c>
      <c r="K17" s="6">
        <f t="shared" si="0"/>
        <v>4</v>
      </c>
      <c r="L17" s="6">
        <f t="shared" si="1"/>
        <v>10</v>
      </c>
      <c r="M17" s="19">
        <f t="shared" si="3"/>
        <v>14</v>
      </c>
      <c r="N17" s="18">
        <f>(M17*100)/M43</f>
        <v>1.1290322580645162</v>
      </c>
    </row>
    <row r="18" spans="1:14" ht="26.25" customHeight="1" x14ac:dyDescent="0.2">
      <c r="A18" s="28" t="s">
        <v>43</v>
      </c>
      <c r="B18" s="21">
        <v>1</v>
      </c>
      <c r="C18" s="21">
        <v>1</v>
      </c>
      <c r="D18" s="21">
        <f t="shared" si="4"/>
        <v>2</v>
      </c>
      <c r="E18" s="21" t="s">
        <v>38</v>
      </c>
      <c r="F18" s="21" t="s">
        <v>38</v>
      </c>
      <c r="G18" s="21" t="s">
        <v>38</v>
      </c>
      <c r="H18" s="21" t="s">
        <v>38</v>
      </c>
      <c r="I18" s="21" t="s">
        <v>38</v>
      </c>
      <c r="J18" s="21" t="s">
        <v>38</v>
      </c>
      <c r="K18" s="23">
        <f t="shared" si="0"/>
        <v>1</v>
      </c>
      <c r="L18" s="23">
        <f t="shared" si="1"/>
        <v>1</v>
      </c>
      <c r="M18" s="31">
        <f t="shared" si="3"/>
        <v>2</v>
      </c>
      <c r="N18" s="25">
        <f>(M18*100)/M43</f>
        <v>0.16129032258064516</v>
      </c>
    </row>
    <row r="19" spans="1:14" ht="26.25" customHeight="1" x14ac:dyDescent="0.2">
      <c r="A19" s="28" t="s">
        <v>44</v>
      </c>
      <c r="B19" s="21" t="s">
        <v>38</v>
      </c>
      <c r="C19" s="21">
        <v>1</v>
      </c>
      <c r="D19" s="21">
        <f t="shared" si="4"/>
        <v>1</v>
      </c>
      <c r="E19" s="21" t="s">
        <v>38</v>
      </c>
      <c r="F19" s="21" t="s">
        <v>38</v>
      </c>
      <c r="G19" s="21" t="s">
        <v>38</v>
      </c>
      <c r="H19" s="21" t="s">
        <v>38</v>
      </c>
      <c r="I19" s="21" t="s">
        <v>38</v>
      </c>
      <c r="J19" s="21" t="s">
        <v>38</v>
      </c>
      <c r="K19" s="23">
        <f t="shared" si="0"/>
        <v>0</v>
      </c>
      <c r="L19" s="23">
        <f t="shared" si="1"/>
        <v>1</v>
      </c>
      <c r="M19" s="31">
        <f t="shared" si="3"/>
        <v>1</v>
      </c>
      <c r="N19" s="25">
        <f>(M19*100)/M43</f>
        <v>8.0645161290322578E-2</v>
      </c>
    </row>
    <row r="20" spans="1:14" ht="26.25" customHeight="1" x14ac:dyDescent="0.2">
      <c r="A20" s="28" t="s">
        <v>30</v>
      </c>
      <c r="B20" s="23" t="s">
        <v>38</v>
      </c>
      <c r="C20" s="21">
        <v>3</v>
      </c>
      <c r="D20" s="21">
        <f>SUM(B20,C20)</f>
        <v>3</v>
      </c>
      <c r="E20" s="22">
        <v>3</v>
      </c>
      <c r="F20" s="21" t="s">
        <v>38</v>
      </c>
      <c r="G20" s="22">
        <f>SUM(E20,F20)</f>
        <v>3</v>
      </c>
      <c r="H20" s="23" t="s">
        <v>38</v>
      </c>
      <c r="I20" s="23" t="s">
        <v>38</v>
      </c>
      <c r="J20" s="23" t="s">
        <v>38</v>
      </c>
      <c r="K20" s="23">
        <f t="shared" si="0"/>
        <v>3</v>
      </c>
      <c r="L20" s="23">
        <f t="shared" si="1"/>
        <v>3</v>
      </c>
      <c r="M20" s="24">
        <f>SUM(K20,L20)</f>
        <v>6</v>
      </c>
      <c r="N20" s="25">
        <f>(M20*100)/M43</f>
        <v>0.4838709677419355</v>
      </c>
    </row>
    <row r="21" spans="1:14" ht="26.25" customHeight="1" x14ac:dyDescent="0.2">
      <c r="A21" s="8" t="s">
        <v>45</v>
      </c>
      <c r="B21" s="20" t="s">
        <v>38</v>
      </c>
      <c r="C21" s="20">
        <v>4</v>
      </c>
      <c r="D21" s="20">
        <f t="shared" si="4"/>
        <v>4</v>
      </c>
      <c r="E21" s="20">
        <v>7</v>
      </c>
      <c r="F21" s="20">
        <v>7</v>
      </c>
      <c r="G21" s="6">
        <f t="shared" si="2"/>
        <v>14</v>
      </c>
      <c r="H21" s="20" t="s">
        <v>38</v>
      </c>
      <c r="I21" s="20" t="s">
        <v>38</v>
      </c>
      <c r="J21" s="20" t="s">
        <v>38</v>
      </c>
      <c r="K21" s="6">
        <f t="shared" si="0"/>
        <v>7</v>
      </c>
      <c r="L21" s="6">
        <f t="shared" si="1"/>
        <v>11</v>
      </c>
      <c r="M21" s="19">
        <f t="shared" si="3"/>
        <v>18</v>
      </c>
      <c r="N21" s="18">
        <f>(M21*100)/M43</f>
        <v>1.4516129032258065</v>
      </c>
    </row>
    <row r="22" spans="1:14" ht="18.75" customHeight="1" x14ac:dyDescent="0.2">
      <c r="A22" s="8" t="s">
        <v>0</v>
      </c>
      <c r="B22" s="12">
        <v>12</v>
      </c>
      <c r="C22" s="12">
        <v>7</v>
      </c>
      <c r="D22" s="11">
        <f t="shared" si="4"/>
        <v>19</v>
      </c>
      <c r="E22" s="2">
        <v>11</v>
      </c>
      <c r="F22" s="2">
        <v>26</v>
      </c>
      <c r="G22" s="6">
        <f t="shared" si="2"/>
        <v>37</v>
      </c>
      <c r="H22" s="3">
        <v>4</v>
      </c>
      <c r="I22" s="3">
        <v>4</v>
      </c>
      <c r="J22" s="7">
        <f t="shared" si="5"/>
        <v>8</v>
      </c>
      <c r="K22" s="6">
        <f t="shared" si="0"/>
        <v>27</v>
      </c>
      <c r="L22" s="6">
        <f t="shared" si="1"/>
        <v>37</v>
      </c>
      <c r="M22" s="19">
        <f t="shared" si="3"/>
        <v>64</v>
      </c>
      <c r="N22" s="18">
        <f>(M22*100)/M43</f>
        <v>5.161290322580645</v>
      </c>
    </row>
    <row r="23" spans="1:14" ht="26.25" customHeight="1" x14ac:dyDescent="0.2">
      <c r="A23" s="8" t="s">
        <v>28</v>
      </c>
      <c r="B23" s="20" t="s">
        <v>38</v>
      </c>
      <c r="C23" s="20" t="s">
        <v>38</v>
      </c>
      <c r="D23" s="20" t="s">
        <v>38</v>
      </c>
      <c r="E23" s="20" t="s">
        <v>38</v>
      </c>
      <c r="F23" s="20" t="s">
        <v>38</v>
      </c>
      <c r="G23" s="20" t="s">
        <v>38</v>
      </c>
      <c r="H23" s="2">
        <v>8</v>
      </c>
      <c r="I23" s="2">
        <v>11</v>
      </c>
      <c r="J23" s="7">
        <f t="shared" si="5"/>
        <v>19</v>
      </c>
      <c r="K23" s="6">
        <f t="shared" si="0"/>
        <v>8</v>
      </c>
      <c r="L23" s="6">
        <f t="shared" si="1"/>
        <v>11</v>
      </c>
      <c r="M23" s="19">
        <f t="shared" si="3"/>
        <v>19</v>
      </c>
      <c r="N23" s="18">
        <f>(M23*100)/M43</f>
        <v>1.532258064516129</v>
      </c>
    </row>
    <row r="24" spans="1:14" ht="18" customHeight="1" x14ac:dyDescent="0.2">
      <c r="A24" s="8" t="s">
        <v>1</v>
      </c>
      <c r="B24" s="20" t="s">
        <v>38</v>
      </c>
      <c r="C24" s="20" t="s">
        <v>38</v>
      </c>
      <c r="D24" s="20" t="s">
        <v>38</v>
      </c>
      <c r="E24" s="2">
        <v>23</v>
      </c>
      <c r="F24" s="4">
        <v>17</v>
      </c>
      <c r="G24" s="6">
        <f t="shared" si="2"/>
        <v>40</v>
      </c>
      <c r="H24" s="20" t="s">
        <v>38</v>
      </c>
      <c r="I24" s="20" t="s">
        <v>38</v>
      </c>
      <c r="J24" s="20" t="s">
        <v>38</v>
      </c>
      <c r="K24" s="6">
        <f t="shared" si="0"/>
        <v>23</v>
      </c>
      <c r="L24" s="6">
        <f t="shared" si="1"/>
        <v>17</v>
      </c>
      <c r="M24" s="19">
        <f t="shared" si="3"/>
        <v>40</v>
      </c>
      <c r="N24" s="18">
        <f>(M24*100)/M43</f>
        <v>3.225806451612903</v>
      </c>
    </row>
    <row r="25" spans="1:14" ht="16.5" customHeight="1" x14ac:dyDescent="0.2">
      <c r="A25" s="8" t="s">
        <v>11</v>
      </c>
      <c r="B25" s="12">
        <v>10</v>
      </c>
      <c r="C25" s="12">
        <v>10</v>
      </c>
      <c r="D25" s="11">
        <f t="shared" si="4"/>
        <v>20</v>
      </c>
      <c r="E25" s="2">
        <v>14</v>
      </c>
      <c r="F25" s="4">
        <v>25</v>
      </c>
      <c r="G25" s="6">
        <f t="shared" si="2"/>
        <v>39</v>
      </c>
      <c r="H25" s="20" t="s">
        <v>38</v>
      </c>
      <c r="I25" s="20" t="s">
        <v>38</v>
      </c>
      <c r="J25" s="20" t="s">
        <v>38</v>
      </c>
      <c r="K25" s="6">
        <f t="shared" si="0"/>
        <v>24</v>
      </c>
      <c r="L25" s="6">
        <f t="shared" si="1"/>
        <v>35</v>
      </c>
      <c r="M25" s="19">
        <f t="shared" si="3"/>
        <v>59</v>
      </c>
      <c r="N25" s="18">
        <f>(M25*100)/M43</f>
        <v>4.758064516129032</v>
      </c>
    </row>
    <row r="26" spans="1:14" ht="27" customHeight="1" x14ac:dyDescent="0.2">
      <c r="A26" s="28" t="s">
        <v>21</v>
      </c>
      <c r="B26" s="23" t="s">
        <v>38</v>
      </c>
      <c r="C26" s="23" t="s">
        <v>38</v>
      </c>
      <c r="D26" s="23" t="s">
        <v>38</v>
      </c>
      <c r="E26" s="26">
        <v>15</v>
      </c>
      <c r="F26" s="27">
        <v>4</v>
      </c>
      <c r="G26" s="22">
        <f t="shared" si="2"/>
        <v>19</v>
      </c>
      <c r="H26" s="23" t="s">
        <v>38</v>
      </c>
      <c r="I26" s="23" t="s">
        <v>38</v>
      </c>
      <c r="J26" s="23" t="s">
        <v>38</v>
      </c>
      <c r="K26" s="23">
        <f t="shared" si="0"/>
        <v>15</v>
      </c>
      <c r="L26" s="23">
        <f t="shared" si="1"/>
        <v>4</v>
      </c>
      <c r="M26" s="24">
        <f t="shared" si="3"/>
        <v>19</v>
      </c>
      <c r="N26" s="25">
        <f>(M26*100)/M43</f>
        <v>1.532258064516129</v>
      </c>
    </row>
    <row r="27" spans="1:14" ht="25.5" customHeight="1" x14ac:dyDescent="0.2">
      <c r="A27" s="8" t="s">
        <v>39</v>
      </c>
      <c r="B27" s="20" t="s">
        <v>38</v>
      </c>
      <c r="C27" s="20" t="s">
        <v>38</v>
      </c>
      <c r="D27" s="20" t="s">
        <v>38</v>
      </c>
      <c r="E27" s="6">
        <v>36</v>
      </c>
      <c r="F27" s="6">
        <v>22</v>
      </c>
      <c r="G27" s="6">
        <f>SUM(E27,F27)</f>
        <v>58</v>
      </c>
      <c r="H27" s="20" t="s">
        <v>38</v>
      </c>
      <c r="I27" s="20" t="s">
        <v>38</v>
      </c>
      <c r="J27" s="20" t="s">
        <v>38</v>
      </c>
      <c r="K27" s="6">
        <f t="shared" si="0"/>
        <v>36</v>
      </c>
      <c r="L27" s="6">
        <f t="shared" si="1"/>
        <v>22</v>
      </c>
      <c r="M27" s="19">
        <f>SUM(K27,L27)</f>
        <v>58</v>
      </c>
      <c r="N27" s="18">
        <f>(M27*100)/M43</f>
        <v>4.67741935483871</v>
      </c>
    </row>
    <row r="28" spans="1:14" ht="21" customHeight="1" x14ac:dyDescent="0.2">
      <c r="A28" s="8" t="s">
        <v>22</v>
      </c>
      <c r="B28" s="20" t="s">
        <v>38</v>
      </c>
      <c r="C28" s="20" t="s">
        <v>38</v>
      </c>
      <c r="D28" s="20" t="s">
        <v>38</v>
      </c>
      <c r="E28" s="2">
        <v>24</v>
      </c>
      <c r="F28" s="4">
        <v>16</v>
      </c>
      <c r="G28" s="6">
        <f t="shared" si="2"/>
        <v>40</v>
      </c>
      <c r="H28" s="20" t="s">
        <v>38</v>
      </c>
      <c r="I28" s="20" t="s">
        <v>38</v>
      </c>
      <c r="J28" s="20" t="s">
        <v>38</v>
      </c>
      <c r="K28" s="6">
        <f t="shared" si="0"/>
        <v>24</v>
      </c>
      <c r="L28" s="6">
        <f t="shared" si="1"/>
        <v>16</v>
      </c>
      <c r="M28" s="19">
        <f t="shared" si="3"/>
        <v>40</v>
      </c>
      <c r="N28" s="18">
        <f>(M28*100)/M43</f>
        <v>3.225806451612903</v>
      </c>
    </row>
    <row r="29" spans="1:14" ht="30" customHeight="1" x14ac:dyDescent="0.2">
      <c r="A29" s="8" t="s">
        <v>13</v>
      </c>
      <c r="B29" s="20" t="s">
        <v>38</v>
      </c>
      <c r="C29" s="20">
        <v>2</v>
      </c>
      <c r="D29" s="11">
        <f t="shared" si="4"/>
        <v>2</v>
      </c>
      <c r="E29" s="2">
        <v>16</v>
      </c>
      <c r="F29" s="4">
        <v>21</v>
      </c>
      <c r="G29" s="6">
        <f t="shared" si="2"/>
        <v>37</v>
      </c>
      <c r="H29" s="20" t="s">
        <v>38</v>
      </c>
      <c r="I29" s="20" t="s">
        <v>38</v>
      </c>
      <c r="J29" s="20" t="s">
        <v>38</v>
      </c>
      <c r="K29" s="6">
        <f t="shared" si="0"/>
        <v>16</v>
      </c>
      <c r="L29" s="6">
        <f t="shared" si="1"/>
        <v>23</v>
      </c>
      <c r="M29" s="19">
        <f t="shared" si="3"/>
        <v>39</v>
      </c>
      <c r="N29" s="18">
        <f>(M29*100)/M43</f>
        <v>3.1451612903225805</v>
      </c>
    </row>
    <row r="30" spans="1:14" ht="20.25" customHeight="1" x14ac:dyDescent="0.2">
      <c r="A30" s="8" t="s">
        <v>23</v>
      </c>
      <c r="B30" s="12">
        <v>2</v>
      </c>
      <c r="C30" s="12">
        <v>8</v>
      </c>
      <c r="D30" s="11">
        <f t="shared" si="4"/>
        <v>10</v>
      </c>
      <c r="E30" s="2">
        <v>18</v>
      </c>
      <c r="F30" s="4">
        <v>16</v>
      </c>
      <c r="G30" s="6">
        <f t="shared" si="2"/>
        <v>34</v>
      </c>
      <c r="H30" s="20" t="s">
        <v>38</v>
      </c>
      <c r="I30" s="20" t="s">
        <v>38</v>
      </c>
      <c r="J30" s="20" t="s">
        <v>38</v>
      </c>
      <c r="K30" s="6">
        <f t="shared" si="0"/>
        <v>20</v>
      </c>
      <c r="L30" s="6">
        <f t="shared" si="1"/>
        <v>24</v>
      </c>
      <c r="M30" s="19">
        <f t="shared" si="3"/>
        <v>44</v>
      </c>
      <c r="N30" s="18">
        <f>(M30*100)/M43</f>
        <v>3.5483870967741935</v>
      </c>
    </row>
    <row r="31" spans="1:14" ht="21" customHeight="1" x14ac:dyDescent="0.2">
      <c r="A31" s="8" t="s">
        <v>12</v>
      </c>
      <c r="B31" s="12">
        <v>11</v>
      </c>
      <c r="C31" s="12">
        <v>13</v>
      </c>
      <c r="D31" s="11">
        <f t="shared" si="4"/>
        <v>24</v>
      </c>
      <c r="E31" s="2">
        <v>34</v>
      </c>
      <c r="F31" s="4">
        <v>7</v>
      </c>
      <c r="G31" s="6">
        <f t="shared" si="2"/>
        <v>41</v>
      </c>
      <c r="H31" s="20" t="s">
        <v>38</v>
      </c>
      <c r="I31" s="20" t="s">
        <v>38</v>
      </c>
      <c r="J31" s="20" t="s">
        <v>38</v>
      </c>
      <c r="K31" s="6">
        <f t="shared" si="0"/>
        <v>45</v>
      </c>
      <c r="L31" s="6">
        <f t="shared" si="1"/>
        <v>20</v>
      </c>
      <c r="M31" s="19">
        <f t="shared" si="3"/>
        <v>65</v>
      </c>
      <c r="N31" s="18">
        <f>(M31*100)/M43</f>
        <v>5.241935483870968</v>
      </c>
    </row>
    <row r="32" spans="1:14" ht="18" customHeight="1" x14ac:dyDescent="0.2">
      <c r="A32" s="8" t="s">
        <v>14</v>
      </c>
      <c r="B32" s="12">
        <v>8</v>
      </c>
      <c r="C32" s="12">
        <v>14</v>
      </c>
      <c r="D32" s="11">
        <f t="shared" si="4"/>
        <v>22</v>
      </c>
      <c r="E32" s="2">
        <v>37</v>
      </c>
      <c r="F32" s="4">
        <v>26</v>
      </c>
      <c r="G32" s="6">
        <f t="shared" si="2"/>
        <v>63</v>
      </c>
      <c r="H32" s="49" t="s">
        <v>38</v>
      </c>
      <c r="I32" s="49" t="s">
        <v>38</v>
      </c>
      <c r="J32" s="48" t="s">
        <v>38</v>
      </c>
      <c r="K32" s="6">
        <f t="shared" si="0"/>
        <v>45</v>
      </c>
      <c r="L32" s="6">
        <f t="shared" si="1"/>
        <v>40</v>
      </c>
      <c r="M32" s="19">
        <f t="shared" si="3"/>
        <v>85</v>
      </c>
      <c r="N32" s="18">
        <f>(M32*100)/M43</f>
        <v>6.854838709677419</v>
      </c>
    </row>
    <row r="33" spans="1:14" ht="21" customHeight="1" x14ac:dyDescent="0.2">
      <c r="A33" s="8" t="s">
        <v>48</v>
      </c>
      <c r="B33" s="20" t="s">
        <v>38</v>
      </c>
      <c r="C33" s="20" t="s">
        <v>38</v>
      </c>
      <c r="D33" s="20" t="s">
        <v>38</v>
      </c>
      <c r="E33" s="20" t="s">
        <v>38</v>
      </c>
      <c r="F33" s="4">
        <v>1</v>
      </c>
      <c r="G33" s="6">
        <f t="shared" ref="G33" si="6">SUM(E33,F33)</f>
        <v>1</v>
      </c>
      <c r="H33" s="20" t="s">
        <v>38</v>
      </c>
      <c r="I33" s="20" t="s">
        <v>38</v>
      </c>
      <c r="J33" s="20" t="s">
        <v>38</v>
      </c>
      <c r="K33" s="6">
        <f t="shared" si="0"/>
        <v>0</v>
      </c>
      <c r="L33" s="6">
        <f t="shared" si="1"/>
        <v>1</v>
      </c>
      <c r="M33" s="19">
        <f t="shared" ref="M33" si="7">SUM(K33,L33)</f>
        <v>1</v>
      </c>
      <c r="N33" s="18">
        <f>(M33*100)/M43</f>
        <v>8.0645161290322578E-2</v>
      </c>
    </row>
    <row r="34" spans="1:14" ht="27.75" customHeight="1" x14ac:dyDescent="0.2">
      <c r="A34" s="28" t="s">
        <v>42</v>
      </c>
      <c r="B34" s="29">
        <v>1</v>
      </c>
      <c r="C34" s="29">
        <v>1</v>
      </c>
      <c r="D34" s="29">
        <f t="shared" si="4"/>
        <v>2</v>
      </c>
      <c r="E34" s="30" t="s">
        <v>38</v>
      </c>
      <c r="F34" s="30" t="s">
        <v>38</v>
      </c>
      <c r="G34" s="30" t="s">
        <v>38</v>
      </c>
      <c r="H34" s="30" t="s">
        <v>38</v>
      </c>
      <c r="I34" s="30" t="s">
        <v>38</v>
      </c>
      <c r="J34" s="30" t="s">
        <v>38</v>
      </c>
      <c r="K34" s="23">
        <f t="shared" si="0"/>
        <v>1</v>
      </c>
      <c r="L34" s="23">
        <f t="shared" si="1"/>
        <v>1</v>
      </c>
      <c r="M34" s="24">
        <f t="shared" si="3"/>
        <v>2</v>
      </c>
      <c r="N34" s="25">
        <f>(M34*100)/M43</f>
        <v>0.16129032258064516</v>
      </c>
    </row>
    <row r="35" spans="1:14" ht="22.5" customHeight="1" x14ac:dyDescent="0.2">
      <c r="A35" s="8" t="s">
        <v>15</v>
      </c>
      <c r="B35" s="12">
        <v>8</v>
      </c>
      <c r="C35" s="12">
        <v>10</v>
      </c>
      <c r="D35" s="11">
        <f t="shared" si="4"/>
        <v>18</v>
      </c>
      <c r="E35" s="2">
        <v>24</v>
      </c>
      <c r="F35" s="4">
        <v>18</v>
      </c>
      <c r="G35" s="6">
        <f t="shared" si="2"/>
        <v>42</v>
      </c>
      <c r="H35" s="20" t="s">
        <v>38</v>
      </c>
      <c r="I35" s="20" t="s">
        <v>38</v>
      </c>
      <c r="J35" s="20" t="s">
        <v>38</v>
      </c>
      <c r="K35" s="6">
        <f t="shared" si="0"/>
        <v>32</v>
      </c>
      <c r="L35" s="6">
        <f t="shared" si="1"/>
        <v>28</v>
      </c>
      <c r="M35" s="19">
        <f t="shared" si="3"/>
        <v>60</v>
      </c>
      <c r="N35" s="18">
        <f>(M35*100)/M43</f>
        <v>4.838709677419355</v>
      </c>
    </row>
    <row r="36" spans="1:14" ht="30" customHeight="1" x14ac:dyDescent="0.2">
      <c r="A36" s="1" t="s">
        <v>50</v>
      </c>
      <c r="B36" s="20" t="s">
        <v>38</v>
      </c>
      <c r="C36" s="20" t="s">
        <v>38</v>
      </c>
      <c r="D36" s="20" t="s">
        <v>38</v>
      </c>
      <c r="E36" s="20" t="s">
        <v>38</v>
      </c>
      <c r="F36" s="20" t="s">
        <v>38</v>
      </c>
      <c r="G36" s="6">
        <f t="shared" si="2"/>
        <v>0</v>
      </c>
      <c r="H36" s="3">
        <v>9</v>
      </c>
      <c r="I36" s="3">
        <v>27</v>
      </c>
      <c r="J36" s="7">
        <f t="shared" si="5"/>
        <v>36</v>
      </c>
      <c r="K36" s="6">
        <f t="shared" si="0"/>
        <v>9</v>
      </c>
      <c r="L36" s="6">
        <f t="shared" si="1"/>
        <v>27</v>
      </c>
      <c r="M36" s="19">
        <f t="shared" si="3"/>
        <v>36</v>
      </c>
      <c r="N36" s="18">
        <f>(M36*100)/M43</f>
        <v>2.903225806451613</v>
      </c>
    </row>
    <row r="37" spans="1:14" ht="24.75" customHeight="1" x14ac:dyDescent="0.2">
      <c r="A37" s="8" t="s">
        <v>24</v>
      </c>
      <c r="B37" s="20" t="s">
        <v>38</v>
      </c>
      <c r="C37" s="20" t="s">
        <v>38</v>
      </c>
      <c r="D37" s="20" t="s">
        <v>38</v>
      </c>
      <c r="E37" s="2">
        <v>38</v>
      </c>
      <c r="F37" s="4">
        <v>17</v>
      </c>
      <c r="G37" s="6">
        <f t="shared" si="2"/>
        <v>55</v>
      </c>
      <c r="H37" s="20" t="s">
        <v>38</v>
      </c>
      <c r="I37" s="20" t="s">
        <v>38</v>
      </c>
      <c r="J37" s="20" t="s">
        <v>38</v>
      </c>
      <c r="K37" s="6">
        <f t="shared" si="0"/>
        <v>38</v>
      </c>
      <c r="L37" s="6">
        <f t="shared" si="1"/>
        <v>17</v>
      </c>
      <c r="M37" s="19">
        <f t="shared" si="3"/>
        <v>55</v>
      </c>
      <c r="N37" s="18">
        <f>(M37*100)/M43</f>
        <v>4.435483870967742</v>
      </c>
    </row>
    <row r="38" spans="1:14" ht="21" customHeight="1" x14ac:dyDescent="0.2">
      <c r="A38" s="8" t="s">
        <v>25</v>
      </c>
      <c r="B38" s="20" t="s">
        <v>38</v>
      </c>
      <c r="C38" s="20" t="s">
        <v>38</v>
      </c>
      <c r="D38" s="20" t="s">
        <v>38</v>
      </c>
      <c r="E38" s="2">
        <v>22</v>
      </c>
      <c r="F38" s="4">
        <v>9</v>
      </c>
      <c r="G38" s="6">
        <f t="shared" si="2"/>
        <v>31</v>
      </c>
      <c r="H38" s="20" t="s">
        <v>38</v>
      </c>
      <c r="I38" s="20" t="s">
        <v>38</v>
      </c>
      <c r="J38" s="20" t="s">
        <v>38</v>
      </c>
      <c r="K38" s="6">
        <f t="shared" si="0"/>
        <v>22</v>
      </c>
      <c r="L38" s="6">
        <f t="shared" si="1"/>
        <v>9</v>
      </c>
      <c r="M38" s="19">
        <f t="shared" si="3"/>
        <v>31</v>
      </c>
      <c r="N38" s="18">
        <f>(M38*100)/M43</f>
        <v>2.5</v>
      </c>
    </row>
    <row r="39" spans="1:14" ht="30" customHeight="1" x14ac:dyDescent="0.2">
      <c r="A39" s="8" t="s">
        <v>26</v>
      </c>
      <c r="B39" s="20" t="s">
        <v>38</v>
      </c>
      <c r="C39" s="20" t="s">
        <v>38</v>
      </c>
      <c r="D39" s="20" t="s">
        <v>38</v>
      </c>
      <c r="E39" s="2">
        <v>30</v>
      </c>
      <c r="F39" s="4">
        <v>14</v>
      </c>
      <c r="G39" s="6">
        <f t="shared" si="2"/>
        <v>44</v>
      </c>
      <c r="H39" s="20" t="s">
        <v>38</v>
      </c>
      <c r="I39" s="20" t="s">
        <v>38</v>
      </c>
      <c r="J39" s="20" t="s">
        <v>38</v>
      </c>
      <c r="K39" s="6">
        <f t="shared" si="0"/>
        <v>30</v>
      </c>
      <c r="L39" s="6">
        <f t="shared" si="1"/>
        <v>14</v>
      </c>
      <c r="M39" s="19">
        <f t="shared" si="3"/>
        <v>44</v>
      </c>
      <c r="N39" s="18">
        <f>(M39*100)/M43</f>
        <v>3.5483870967741935</v>
      </c>
    </row>
    <row r="40" spans="1:14" ht="30" customHeight="1" x14ac:dyDescent="0.2">
      <c r="A40" s="5" t="s">
        <v>2</v>
      </c>
      <c r="B40" s="20" t="s">
        <v>38</v>
      </c>
      <c r="C40" s="20" t="s">
        <v>38</v>
      </c>
      <c r="D40" s="20" t="s">
        <v>38</v>
      </c>
      <c r="E40" s="4">
        <v>13</v>
      </c>
      <c r="F40" s="4">
        <v>16</v>
      </c>
      <c r="G40" s="6">
        <f t="shared" si="2"/>
        <v>29</v>
      </c>
      <c r="H40" s="20" t="s">
        <v>38</v>
      </c>
      <c r="I40" s="20" t="s">
        <v>38</v>
      </c>
      <c r="J40" s="20" t="s">
        <v>38</v>
      </c>
      <c r="K40" s="6">
        <f t="shared" si="0"/>
        <v>13</v>
      </c>
      <c r="L40" s="6">
        <f t="shared" si="1"/>
        <v>16</v>
      </c>
      <c r="M40" s="19">
        <f t="shared" si="3"/>
        <v>29</v>
      </c>
      <c r="N40" s="18">
        <f>(M40*100)/M43</f>
        <v>2.338709677419355</v>
      </c>
    </row>
    <row r="41" spans="1:14" ht="33" customHeight="1" x14ac:dyDescent="0.2">
      <c r="A41" s="5" t="s">
        <v>51</v>
      </c>
      <c r="B41" s="20" t="s">
        <v>38</v>
      </c>
      <c r="C41" s="20" t="s">
        <v>38</v>
      </c>
      <c r="D41" s="20" t="s">
        <v>38</v>
      </c>
      <c r="E41" s="20" t="s">
        <v>38</v>
      </c>
      <c r="F41" s="20" t="s">
        <v>38</v>
      </c>
      <c r="G41" s="20" t="s">
        <v>38</v>
      </c>
      <c r="H41" s="20" t="s">
        <v>38</v>
      </c>
      <c r="I41" s="20" t="s">
        <v>38</v>
      </c>
      <c r="J41" s="20" t="s">
        <v>38</v>
      </c>
      <c r="K41" s="6">
        <f t="shared" si="0"/>
        <v>0</v>
      </c>
      <c r="L41" s="6">
        <f t="shared" si="1"/>
        <v>0</v>
      </c>
      <c r="M41" s="19">
        <f t="shared" si="3"/>
        <v>0</v>
      </c>
      <c r="N41" s="18">
        <f>(M41*100)/M43</f>
        <v>0</v>
      </c>
    </row>
    <row r="42" spans="1:14" ht="27.75" customHeight="1" x14ac:dyDescent="0.2">
      <c r="A42" s="8" t="s">
        <v>27</v>
      </c>
      <c r="B42" s="20" t="s">
        <v>38</v>
      </c>
      <c r="C42" s="20" t="s">
        <v>38</v>
      </c>
      <c r="D42" s="20" t="s">
        <v>38</v>
      </c>
      <c r="E42" s="2">
        <v>19</v>
      </c>
      <c r="F42" s="2">
        <v>10</v>
      </c>
      <c r="G42" s="6">
        <f t="shared" si="2"/>
        <v>29</v>
      </c>
      <c r="H42" s="20" t="s">
        <v>38</v>
      </c>
      <c r="I42" s="20" t="s">
        <v>38</v>
      </c>
      <c r="J42" s="20" t="s">
        <v>38</v>
      </c>
      <c r="K42" s="6">
        <f t="shared" si="0"/>
        <v>19</v>
      </c>
      <c r="L42" s="6">
        <f t="shared" si="1"/>
        <v>10</v>
      </c>
      <c r="M42" s="19">
        <f t="shared" si="3"/>
        <v>29</v>
      </c>
      <c r="N42" s="18">
        <f>(M42*100)/M43</f>
        <v>2.338709677419355</v>
      </c>
    </row>
    <row r="43" spans="1:14" ht="38.1" customHeight="1" thickBot="1" x14ac:dyDescent="0.25">
      <c r="A43" s="15" t="s">
        <v>3</v>
      </c>
      <c r="B43" s="14">
        <f>SUM(B4:B42)</f>
        <v>96</v>
      </c>
      <c r="C43" s="14">
        <f>SUM(C4:C42)</f>
        <v>138</v>
      </c>
      <c r="D43" s="14">
        <f>SUM(D4:D42)</f>
        <v>234</v>
      </c>
      <c r="E43" s="14">
        <f t="shared" ref="E43:M43" si="8">SUM(E2:E42)</f>
        <v>535</v>
      </c>
      <c r="F43" s="14">
        <f t="shared" si="8"/>
        <v>377</v>
      </c>
      <c r="G43" s="14">
        <f t="shared" si="8"/>
        <v>912</v>
      </c>
      <c r="H43" s="14">
        <f t="shared" si="8"/>
        <v>32</v>
      </c>
      <c r="I43" s="14">
        <f t="shared" si="8"/>
        <v>62</v>
      </c>
      <c r="J43" s="14">
        <f t="shared" si="8"/>
        <v>94</v>
      </c>
      <c r="K43" s="14">
        <f t="shared" si="8"/>
        <v>663</v>
      </c>
      <c r="L43" s="14">
        <f t="shared" si="8"/>
        <v>577</v>
      </c>
      <c r="M43" s="43">
        <f t="shared" si="8"/>
        <v>1240</v>
      </c>
      <c r="N43" s="44"/>
    </row>
    <row r="44" spans="1:14" ht="29.25" customHeight="1" thickBot="1" x14ac:dyDescent="0.25">
      <c r="A44" s="40" t="s">
        <v>36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2"/>
    </row>
    <row r="45" spans="1:14" ht="16.5" customHeight="1" x14ac:dyDescent="0.2">
      <c r="A45" s="35" t="s">
        <v>31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</sheetData>
  <sheetProtection selectLockedCells="1" selectUnlockedCells="1"/>
  <mergeCells count="10">
    <mergeCell ref="K1:N1"/>
    <mergeCell ref="A1:J1"/>
    <mergeCell ref="A45:N45"/>
    <mergeCell ref="H2:J2"/>
    <mergeCell ref="K2:M2"/>
    <mergeCell ref="B2:D2"/>
    <mergeCell ref="E2:G2"/>
    <mergeCell ref="A44:N44"/>
    <mergeCell ref="M43:N43"/>
    <mergeCell ref="A2:A3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Sosyal Bilimler Enstitüsü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kılıncer</dc:creator>
  <cp:lastModifiedBy>Adem TOL</cp:lastModifiedBy>
  <cp:lastPrinted>2020-12-01T06:54:41Z</cp:lastPrinted>
  <dcterms:created xsi:type="dcterms:W3CDTF">2018-03-12T17:00:49Z</dcterms:created>
  <dcterms:modified xsi:type="dcterms:W3CDTF">2021-08-30T20:39:25Z</dcterms:modified>
</cp:coreProperties>
</file>