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4385" windowHeight="4200"/>
  </bookViews>
  <sheets>
    <sheet name="Sosyal Bilimler Enstitüsü" sheetId="1" r:id="rId1"/>
  </sheets>
  <calcPr calcId="144525"/>
</workbook>
</file>

<file path=xl/calcChain.xml><?xml version="1.0" encoding="utf-8"?>
<calcChain xmlns="http://schemas.openxmlformats.org/spreadsheetml/2006/main">
  <c r="N18" i="1" l="1"/>
  <c r="N17" i="1"/>
  <c r="O17" i="1"/>
  <c r="O18" i="1"/>
  <c r="O31" i="1"/>
  <c r="N31" i="1"/>
  <c r="P31" i="1" s="1"/>
  <c r="P17" i="1" l="1"/>
  <c r="P18" i="1"/>
  <c r="O6" i="1"/>
  <c r="N6" i="1"/>
  <c r="O12" i="1"/>
  <c r="N12" i="1"/>
  <c r="P6" i="1" l="1"/>
  <c r="P12" i="1"/>
  <c r="B40" i="1"/>
  <c r="C40" i="1"/>
  <c r="M9" i="1" l="1"/>
  <c r="J16" i="1"/>
  <c r="J21" i="1"/>
  <c r="J22" i="1"/>
  <c r="J30" i="1"/>
  <c r="J33" i="1"/>
  <c r="J38" i="1"/>
  <c r="G5" i="1"/>
  <c r="G7" i="1"/>
  <c r="G8" i="1"/>
  <c r="G9" i="1"/>
  <c r="G10" i="1"/>
  <c r="G11" i="1"/>
  <c r="G13" i="1"/>
  <c r="G14" i="1"/>
  <c r="G15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9" i="1"/>
  <c r="G4" i="1"/>
  <c r="D9" i="1"/>
  <c r="D10" i="1"/>
  <c r="D13" i="1"/>
  <c r="D14" i="1"/>
  <c r="D20" i="1"/>
  <c r="D21" i="1"/>
  <c r="D28" i="1"/>
  <c r="D29" i="1"/>
  <c r="D30" i="1"/>
  <c r="D32" i="1"/>
  <c r="D4" i="1"/>
  <c r="N37" i="1"/>
  <c r="N38" i="1"/>
  <c r="N5" i="1"/>
  <c r="N7" i="1"/>
  <c r="N8" i="1"/>
  <c r="N9" i="1"/>
  <c r="N10" i="1"/>
  <c r="N11" i="1"/>
  <c r="N13" i="1"/>
  <c r="N14" i="1"/>
  <c r="N15" i="1"/>
  <c r="N16" i="1"/>
  <c r="N20" i="1"/>
  <c r="N21" i="1"/>
  <c r="N22" i="1"/>
  <c r="N23" i="1"/>
  <c r="N24" i="1"/>
  <c r="N25" i="1"/>
  <c r="N26" i="1"/>
  <c r="N27" i="1"/>
  <c r="N28" i="1"/>
  <c r="N29" i="1"/>
  <c r="N30" i="1"/>
  <c r="N32" i="1"/>
  <c r="N33" i="1"/>
  <c r="N34" i="1"/>
  <c r="N35" i="1"/>
  <c r="N36" i="1"/>
  <c r="N39" i="1"/>
  <c r="O5" i="1"/>
  <c r="O7" i="1"/>
  <c r="O8" i="1"/>
  <c r="O9" i="1"/>
  <c r="O10" i="1"/>
  <c r="O11" i="1"/>
  <c r="O13" i="1"/>
  <c r="O14" i="1"/>
  <c r="O15" i="1"/>
  <c r="O16" i="1"/>
  <c r="O20" i="1"/>
  <c r="O21" i="1"/>
  <c r="O22" i="1"/>
  <c r="O23" i="1"/>
  <c r="O24" i="1"/>
  <c r="O25" i="1"/>
  <c r="O26" i="1"/>
  <c r="O27" i="1"/>
  <c r="O28" i="1"/>
  <c r="O29" i="1"/>
  <c r="O30" i="1"/>
  <c r="O32" i="1"/>
  <c r="O33" i="1"/>
  <c r="O34" i="1"/>
  <c r="O35" i="1"/>
  <c r="O36" i="1"/>
  <c r="O37" i="1"/>
  <c r="O38" i="1"/>
  <c r="O39" i="1"/>
  <c r="O4" i="1"/>
  <c r="P14" i="1" l="1"/>
  <c r="P33" i="1"/>
  <c r="P16" i="1"/>
  <c r="P29" i="1"/>
  <c r="P20" i="1"/>
  <c r="P15" i="1"/>
  <c r="P7" i="1"/>
  <c r="P37" i="1"/>
  <c r="P34" i="1"/>
  <c r="P23" i="1"/>
  <c r="P11" i="1"/>
  <c r="P38" i="1"/>
  <c r="P24" i="1"/>
  <c r="P13" i="1"/>
  <c r="P39" i="1"/>
  <c r="P10" i="1"/>
  <c r="P28" i="1"/>
  <c r="P21" i="1"/>
  <c r="D40" i="1"/>
  <c r="P35" i="1"/>
  <c r="P27" i="1"/>
  <c r="P36" i="1"/>
  <c r="P32" i="1"/>
  <c r="P26" i="1"/>
  <c r="P25" i="1"/>
  <c r="P22" i="1"/>
  <c r="P9" i="1"/>
  <c r="P8" i="1"/>
  <c r="P5" i="1"/>
  <c r="P30" i="1"/>
  <c r="N4" i="1"/>
  <c r="P4" i="1" s="1"/>
  <c r="P40" i="1" l="1"/>
  <c r="O40" i="1"/>
  <c r="N40" i="1"/>
  <c r="M40" i="1"/>
  <c r="L40" i="1"/>
  <c r="K40" i="1"/>
  <c r="J40" i="1"/>
  <c r="I40" i="1"/>
  <c r="H40" i="1"/>
  <c r="G40" i="1"/>
  <c r="F40" i="1"/>
  <c r="E40" i="1"/>
  <c r="Q19" i="1" l="1"/>
  <c r="Q17" i="1"/>
  <c r="Q31" i="1"/>
  <c r="Q18" i="1"/>
  <c r="Q5" i="1"/>
  <c r="Q9" i="1"/>
  <c r="Q13" i="1"/>
  <c r="Q20" i="1"/>
  <c r="Q24" i="1"/>
  <c r="Q28" i="1"/>
  <c r="Q32" i="1"/>
  <c r="Q36" i="1"/>
  <c r="Q6" i="1"/>
  <c r="Q10" i="1"/>
  <c r="Q14" i="1"/>
  <c r="Q21" i="1"/>
  <c r="Q25" i="1"/>
  <c r="Q29" i="1"/>
  <c r="Q33" i="1"/>
  <c r="Q37" i="1"/>
  <c r="Q7" i="1"/>
  <c r="Q11" i="1"/>
  <c r="Q15" i="1"/>
  <c r="Q22" i="1"/>
  <c r="Q26" i="1"/>
  <c r="Q30" i="1"/>
  <c r="Q34" i="1"/>
  <c r="Q38" i="1"/>
  <c r="Q8" i="1"/>
  <c r="Q12" i="1"/>
  <c r="Q16" i="1"/>
  <c r="Q23" i="1"/>
  <c r="Q27" i="1"/>
  <c r="Q35" i="1"/>
  <c r="Q39" i="1"/>
  <c r="Q4" i="1"/>
</calcChain>
</file>

<file path=xl/sharedStrings.xml><?xml version="1.0" encoding="utf-8"?>
<sst xmlns="http://schemas.openxmlformats.org/spreadsheetml/2006/main" count="302" uniqueCount="53">
  <si>
    <r>
      <rPr>
        <sz val="10"/>
        <rFont val="Cambria"/>
        <family val="1"/>
      </rPr>
      <t>Maliye</t>
    </r>
  </si>
  <si>
    <r>
      <rPr>
        <sz val="10"/>
        <rFont val="Cambria"/>
        <family val="1"/>
      </rPr>
      <t>Muhasebe - Finansman</t>
    </r>
  </si>
  <si>
    <r>
      <rPr>
        <sz val="10"/>
        <rFont val="Cambria"/>
        <family val="1"/>
      </rPr>
      <t>Üretim Yönetimi ve Pazarlama</t>
    </r>
  </si>
  <si>
    <t>TOPLAM</t>
  </si>
  <si>
    <t>DOKTORA</t>
  </si>
  <si>
    <t>Coğrafya</t>
  </si>
  <si>
    <t>Çağdaş Türk Lehçeleri ve Edebiyatları</t>
  </si>
  <si>
    <t>Eğitim Bilimleri</t>
  </si>
  <si>
    <t>Eğitim Programları ve Öğretim</t>
  </si>
  <si>
    <t>İlköğretim Sosyal Bilgiler Öğretmenliği</t>
  </si>
  <si>
    <t>İşletme</t>
  </si>
  <si>
    <t>İktisat</t>
  </si>
  <si>
    <t>Müzik</t>
  </si>
  <si>
    <t>Sosyoloji</t>
  </si>
  <si>
    <t>Siyaset Bilimi ve Kamu Yönetimi</t>
  </si>
  <si>
    <t>Tarih</t>
  </si>
  <si>
    <t>Turizm İşletmeciliği</t>
  </si>
  <si>
    <t>YÜKSEK LİSANS (TEZLİ)</t>
  </si>
  <si>
    <t>TOPLAM ÖĞRENCİ SAYISI İÇİNDEKİ ORANI</t>
  </si>
  <si>
    <t>PROGRAMIN ADI</t>
  </si>
  <si>
    <t>TOPLAM
(AKTİF ÖĞRENCİ SAYISI)</t>
  </si>
  <si>
    <t>Turizm Rehberliği (Tezsiz İÖ)</t>
  </si>
  <si>
    <t xml:space="preserve">YÜKSEK LİSANS
(TEZSİZ) 
II. ÖĞRETİM  </t>
  </si>
  <si>
    <t>İşletme İngilizce</t>
  </si>
  <si>
    <t>Özel Hukuk  (Anadolu Üniversitesi Ortak)</t>
  </si>
  <si>
    <t>Sınıf Eğitimi</t>
  </si>
  <si>
    <t>Sosyal Bilgiler Eğitimi</t>
  </si>
  <si>
    <t>Türk Dili ve Edebiyatı</t>
  </si>
  <si>
    <t>Türkçe Eğitimi</t>
  </si>
  <si>
    <t>Uluslararası           Ticaret ve  Finansman</t>
  </si>
  <si>
    <t>Yönetim ve Organizasyon</t>
  </si>
  <si>
    <t xml:space="preserve">Yerel  Yönetimler   ve  Maliyesi (Tezsiz -İ.Ö.)
</t>
  </si>
  <si>
    <t>Mali Hukuk (Tezsiz-İÖ)</t>
  </si>
  <si>
    <t>İşletme Yönetimi (Tezsiz -İÖ)</t>
  </si>
  <si>
    <t>Kamu Yönetimi</t>
  </si>
  <si>
    <t>AFYON KOCATEPE ÜNİVERSİTESİ SOSYAL BİLİMLER ENSTİTÜSÜ MÜDÜRLÜĞÜ</t>
  </si>
  <si>
    <t>Tablo: Öğrenim Türleri ve Alanlara Göre Öğrenci Sayıları Tablosu</t>
  </si>
  <si>
    <t>%</t>
  </si>
  <si>
    <t xml:space="preserve">UZAKTAN ÖĞRETİM </t>
  </si>
  <si>
    <t>K</t>
  </si>
  <si>
    <t>E</t>
  </si>
  <si>
    <t>T</t>
  </si>
  <si>
    <t>İlgili Programlar (Bu renkte olan) kapanmış olup, hali hazırda kayıtlı öğrenciler mezun oluncaya kadar devam edecektir.</t>
  </si>
  <si>
    <t>İlköğretim Sınıf Öğretmenliği</t>
  </si>
  <si>
    <t>---</t>
  </si>
  <si>
    <t>Sanat ve Tasarım</t>
  </si>
  <si>
    <t>İslam Tarihi ve Sanatları Tezli</t>
  </si>
  <si>
    <t>Gastronomi ve Mutfak Sanatları Tezli</t>
  </si>
  <si>
    <t>Tarih (Cumhuriyet Tarihi) (Dr.)</t>
  </si>
  <si>
    <t>İşletme Üretim Yönetimi ve Paz. (DR.)</t>
  </si>
  <si>
    <t>İşletme-Finansman (Dr.)</t>
  </si>
  <si>
    <t>Katılım Bankacılığı</t>
  </si>
  <si>
    <t>Güncelleme Tarihi:31.12.2020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</si>
</sst>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3" x14ac:knownFonts="1">
    <font>
      <sz val="10"/>
      <color rgb="FF000000"/>
      <name val="Times New Roman"/>
      <charset val="204"/>
    </font>
    <font>
      <sz val="10"/>
      <name val="Cambria"/>
      <family val="1"/>
      <charset val="162"/>
    </font>
    <font>
      <sz val="10"/>
      <name val="Cambria"/>
      <family val="1"/>
    </font>
    <font>
      <sz val="10"/>
      <color rgb="FF000000"/>
      <name val="Cambria"/>
      <family val="1"/>
      <charset val="162"/>
    </font>
    <font>
      <sz val="10"/>
      <color rgb="FF000000"/>
      <name val="Times New Roman"/>
      <family val="1"/>
      <charset val="162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name val="Cambria"/>
      <family val="1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rgb="FF000000"/>
      <name val="Cambria"/>
      <family val="1"/>
      <charset val="162"/>
    </font>
    <font>
      <b/>
      <sz val="12"/>
      <name val="Cambria"/>
      <family val="1"/>
    </font>
    <font>
      <b/>
      <sz val="12"/>
      <name val="Cambria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0" fontId="1" fillId="6" borderId="2" xfId="0" quotePrefix="1" applyFont="1" applyFill="1" applyBorder="1" applyAlignment="1">
      <alignment horizontal="center" vertical="center" wrapText="1"/>
    </xf>
    <xf numFmtId="164" fontId="10" fillId="6" borderId="2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view="pageBreakPreview" zoomScaleNormal="100" zoomScaleSheetLayoutView="100" workbookViewId="0">
      <selection activeCell="G28" sqref="G28"/>
    </sheetView>
  </sheetViews>
  <sheetFormatPr defaultRowHeight="12.75" x14ac:dyDescent="0.2"/>
  <cols>
    <col min="1" max="1" width="22" customWidth="1"/>
    <col min="2" max="2" width="6.5" customWidth="1"/>
    <col min="3" max="6" width="5.83203125" customWidth="1"/>
    <col min="7" max="7" width="6.33203125" customWidth="1"/>
    <col min="8" max="8" width="5.33203125" customWidth="1"/>
    <col min="9" max="9" width="6" customWidth="1"/>
    <col min="10" max="10" width="5.6640625" customWidth="1"/>
    <col min="11" max="11" width="5.5" customWidth="1"/>
    <col min="12" max="12" width="5" customWidth="1"/>
    <col min="13" max="14" width="6" customWidth="1"/>
    <col min="15" max="15" width="5.83203125" customWidth="1"/>
    <col min="16" max="16" width="6.5" bestFit="1" customWidth="1"/>
    <col min="17" max="17" width="12.5" customWidth="1"/>
    <col min="18" max="18" width="2.1640625" customWidth="1"/>
  </cols>
  <sheetData>
    <row r="1" spans="1:17" ht="21" customHeight="1" x14ac:dyDescent="0.2">
      <c r="A1" s="37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6" t="s">
        <v>52</v>
      </c>
      <c r="O1" s="36"/>
      <c r="P1" s="36"/>
      <c r="Q1" s="36"/>
    </row>
    <row r="2" spans="1:17" ht="63" customHeight="1" x14ac:dyDescent="0.2">
      <c r="A2" s="49" t="s">
        <v>19</v>
      </c>
      <c r="B2" s="41" t="s">
        <v>4</v>
      </c>
      <c r="C2" s="42"/>
      <c r="D2" s="43"/>
      <c r="E2" s="41" t="s">
        <v>17</v>
      </c>
      <c r="F2" s="42"/>
      <c r="G2" s="43"/>
      <c r="H2" s="41" t="s">
        <v>22</v>
      </c>
      <c r="I2" s="42"/>
      <c r="J2" s="43"/>
      <c r="K2" s="41" t="s">
        <v>38</v>
      </c>
      <c r="L2" s="42"/>
      <c r="M2" s="43"/>
      <c r="N2" s="41" t="s">
        <v>20</v>
      </c>
      <c r="O2" s="42"/>
      <c r="P2" s="43"/>
      <c r="Q2" s="15" t="s">
        <v>18</v>
      </c>
    </row>
    <row r="3" spans="1:17" ht="15.95" customHeight="1" x14ac:dyDescent="0.2">
      <c r="A3" s="50"/>
      <c r="B3" s="18" t="s">
        <v>39</v>
      </c>
      <c r="C3" s="19" t="s">
        <v>40</v>
      </c>
      <c r="D3" s="10" t="s">
        <v>41</v>
      </c>
      <c r="E3" s="19" t="s">
        <v>39</v>
      </c>
      <c r="F3" s="19" t="s">
        <v>40</v>
      </c>
      <c r="G3" s="10" t="s">
        <v>41</v>
      </c>
      <c r="H3" s="19" t="s">
        <v>39</v>
      </c>
      <c r="I3" s="19" t="s">
        <v>40</v>
      </c>
      <c r="J3" s="10" t="s">
        <v>41</v>
      </c>
      <c r="K3" s="19" t="s">
        <v>39</v>
      </c>
      <c r="L3" s="19" t="s">
        <v>40</v>
      </c>
      <c r="M3" s="10" t="s">
        <v>41</v>
      </c>
      <c r="N3" s="19" t="s">
        <v>39</v>
      </c>
      <c r="O3" s="19" t="s">
        <v>40</v>
      </c>
      <c r="P3" s="10" t="s">
        <v>41</v>
      </c>
      <c r="Q3" s="10" t="s">
        <v>37</v>
      </c>
    </row>
    <row r="4" spans="1:17" ht="20.25" customHeight="1" x14ac:dyDescent="0.2">
      <c r="A4" s="8" t="s">
        <v>5</v>
      </c>
      <c r="B4" s="13">
        <v>2</v>
      </c>
      <c r="C4" s="13">
        <v>4</v>
      </c>
      <c r="D4" s="13">
        <f>SUM(B4,C4)</f>
        <v>6</v>
      </c>
      <c r="E4" s="6">
        <v>10</v>
      </c>
      <c r="F4" s="6">
        <v>6</v>
      </c>
      <c r="G4" s="6">
        <f>SUM(E4,F4)</f>
        <v>16</v>
      </c>
      <c r="H4" s="23" t="s">
        <v>44</v>
      </c>
      <c r="I4" s="23" t="s">
        <v>44</v>
      </c>
      <c r="J4" s="23" t="s">
        <v>44</v>
      </c>
      <c r="K4" s="23" t="s">
        <v>44</v>
      </c>
      <c r="L4" s="23" t="s">
        <v>44</v>
      </c>
      <c r="M4" s="23" t="s">
        <v>44</v>
      </c>
      <c r="N4" s="6">
        <f>SUM(B4,E4,H4,K4)</f>
        <v>12</v>
      </c>
      <c r="O4" s="6">
        <f>SUM(C4,F4,I4,L4)</f>
        <v>10</v>
      </c>
      <c r="P4" s="22">
        <f>SUM(N4,O4)</f>
        <v>22</v>
      </c>
      <c r="Q4" s="21">
        <f>(P4*100)/P40</f>
        <v>1.5680684248039916</v>
      </c>
    </row>
    <row r="5" spans="1:17" ht="24.75" customHeight="1" x14ac:dyDescent="0.2">
      <c r="A5" s="8" t="s">
        <v>6</v>
      </c>
      <c r="B5" s="23" t="s">
        <v>44</v>
      </c>
      <c r="C5" s="23" t="s">
        <v>44</v>
      </c>
      <c r="D5" s="23" t="s">
        <v>44</v>
      </c>
      <c r="E5" s="6">
        <v>31</v>
      </c>
      <c r="F5" s="6">
        <v>7</v>
      </c>
      <c r="G5" s="6">
        <f t="shared" ref="G5:G39" si="0">SUM(E5,F5)</f>
        <v>38</v>
      </c>
      <c r="H5" s="23" t="s">
        <v>44</v>
      </c>
      <c r="I5" s="23" t="s">
        <v>44</v>
      </c>
      <c r="J5" s="23" t="s">
        <v>44</v>
      </c>
      <c r="K5" s="23" t="s">
        <v>44</v>
      </c>
      <c r="L5" s="23" t="s">
        <v>44</v>
      </c>
      <c r="M5" s="23" t="s">
        <v>44</v>
      </c>
      <c r="N5" s="6">
        <f t="shared" ref="N5:N39" si="1">SUM(B5,E5,H5,K5)</f>
        <v>31</v>
      </c>
      <c r="O5" s="6">
        <f t="shared" ref="O5:O39" si="2">SUM(C5,F5,I5,L5)</f>
        <v>7</v>
      </c>
      <c r="P5" s="22">
        <f t="shared" ref="P5:P39" si="3">SUM(N5,O5)</f>
        <v>38</v>
      </c>
      <c r="Q5" s="21">
        <f>(P5*100)/P40</f>
        <v>2.7084818246614399</v>
      </c>
    </row>
    <row r="6" spans="1:17" ht="24.75" customHeight="1" x14ac:dyDescent="0.2">
      <c r="A6" s="24" t="s">
        <v>47</v>
      </c>
      <c r="B6" s="23" t="s">
        <v>44</v>
      </c>
      <c r="C6" s="23" t="s">
        <v>44</v>
      </c>
      <c r="D6" s="23" t="s">
        <v>44</v>
      </c>
      <c r="E6" s="23">
        <v>15</v>
      </c>
      <c r="F6" s="23">
        <v>15</v>
      </c>
      <c r="G6" s="23" t="s">
        <v>44</v>
      </c>
      <c r="H6" s="23" t="s">
        <v>44</v>
      </c>
      <c r="I6" s="23" t="s">
        <v>44</v>
      </c>
      <c r="J6" s="23" t="s">
        <v>44</v>
      </c>
      <c r="K6" s="23" t="s">
        <v>44</v>
      </c>
      <c r="L6" s="23" t="s">
        <v>44</v>
      </c>
      <c r="M6" s="23" t="s">
        <v>44</v>
      </c>
      <c r="N6" s="6">
        <f t="shared" si="1"/>
        <v>15</v>
      </c>
      <c r="O6" s="6">
        <f t="shared" si="2"/>
        <v>15</v>
      </c>
      <c r="P6" s="22">
        <f t="shared" si="3"/>
        <v>30</v>
      </c>
      <c r="Q6" s="21">
        <f>(P6*100)/P40</f>
        <v>2.1382751247327154</v>
      </c>
    </row>
    <row r="7" spans="1:17" ht="25.5" customHeight="1" x14ac:dyDescent="0.2">
      <c r="A7" s="24" t="s">
        <v>45</v>
      </c>
      <c r="B7" s="23" t="s">
        <v>44</v>
      </c>
      <c r="C7" s="23" t="s">
        <v>44</v>
      </c>
      <c r="D7" s="23" t="s">
        <v>44</v>
      </c>
      <c r="E7" s="6">
        <v>35</v>
      </c>
      <c r="F7" s="6">
        <v>26</v>
      </c>
      <c r="G7" s="6">
        <f t="shared" si="0"/>
        <v>61</v>
      </c>
      <c r="H7" s="23" t="s">
        <v>44</v>
      </c>
      <c r="I7" s="23" t="s">
        <v>44</v>
      </c>
      <c r="J7" s="23" t="s">
        <v>44</v>
      </c>
      <c r="K7" s="23" t="s">
        <v>44</v>
      </c>
      <c r="L7" s="23" t="s">
        <v>44</v>
      </c>
      <c r="M7" s="23" t="s">
        <v>44</v>
      </c>
      <c r="N7" s="6">
        <f t="shared" si="1"/>
        <v>35</v>
      </c>
      <c r="O7" s="6">
        <f t="shared" si="2"/>
        <v>26</v>
      </c>
      <c r="P7" s="22">
        <f t="shared" si="3"/>
        <v>61</v>
      </c>
      <c r="Q7" s="21">
        <f>(P7*100)/P40</f>
        <v>4.3478260869565215</v>
      </c>
    </row>
    <row r="8" spans="1:17" ht="15.75" customHeight="1" x14ac:dyDescent="0.2">
      <c r="A8" s="20" t="s">
        <v>7</v>
      </c>
      <c r="B8" s="27" t="s">
        <v>44</v>
      </c>
      <c r="C8" s="27" t="s">
        <v>44</v>
      </c>
      <c r="D8" s="27" t="s">
        <v>44</v>
      </c>
      <c r="E8" s="26">
        <v>17</v>
      </c>
      <c r="F8" s="26">
        <v>7</v>
      </c>
      <c r="G8" s="26">
        <f t="shared" si="0"/>
        <v>24</v>
      </c>
      <c r="H8" s="27" t="s">
        <v>44</v>
      </c>
      <c r="I8" s="27"/>
      <c r="J8" s="27" t="s">
        <v>44</v>
      </c>
      <c r="K8" s="27" t="s">
        <v>44</v>
      </c>
      <c r="L8" s="27" t="s">
        <v>44</v>
      </c>
      <c r="M8" s="27" t="s">
        <v>44</v>
      </c>
      <c r="N8" s="26">
        <f t="shared" si="1"/>
        <v>17</v>
      </c>
      <c r="O8" s="26">
        <f t="shared" si="2"/>
        <v>7</v>
      </c>
      <c r="P8" s="28">
        <f t="shared" si="3"/>
        <v>24</v>
      </c>
      <c r="Q8" s="29">
        <f>(P8*100)/P40</f>
        <v>1.7106200997861725</v>
      </c>
    </row>
    <row r="9" spans="1:17" ht="26.25" customHeight="1" x14ac:dyDescent="0.2">
      <c r="A9" s="8" t="s">
        <v>8</v>
      </c>
      <c r="B9" s="25">
        <v>9</v>
      </c>
      <c r="C9" s="25">
        <v>14</v>
      </c>
      <c r="D9" s="25">
        <f t="shared" ref="D9:D32" si="4">SUM(B9,C9)</f>
        <v>23</v>
      </c>
      <c r="E9" s="6">
        <v>22</v>
      </c>
      <c r="F9" s="6">
        <v>36</v>
      </c>
      <c r="G9" s="6">
        <f t="shared" si="0"/>
        <v>58</v>
      </c>
      <c r="H9" s="23" t="s">
        <v>44</v>
      </c>
      <c r="I9" s="23" t="s">
        <v>44</v>
      </c>
      <c r="J9" s="23" t="s">
        <v>44</v>
      </c>
      <c r="K9" s="7">
        <v>8</v>
      </c>
      <c r="L9" s="7">
        <v>10</v>
      </c>
      <c r="M9" s="7">
        <f t="shared" ref="M9" si="5">SUM(K9,L9)</f>
        <v>18</v>
      </c>
      <c r="N9" s="6">
        <f t="shared" si="1"/>
        <v>39</v>
      </c>
      <c r="O9" s="6">
        <f t="shared" si="2"/>
        <v>60</v>
      </c>
      <c r="P9" s="22">
        <f t="shared" si="3"/>
        <v>99</v>
      </c>
      <c r="Q9" s="21">
        <f>(P9*100)/P40</f>
        <v>7.0563079116179619</v>
      </c>
    </row>
    <row r="10" spans="1:17" ht="27" customHeight="1" x14ac:dyDescent="0.2">
      <c r="A10" s="20" t="s">
        <v>9</v>
      </c>
      <c r="B10" s="25"/>
      <c r="C10" s="25">
        <v>1</v>
      </c>
      <c r="D10" s="25">
        <f t="shared" si="4"/>
        <v>1</v>
      </c>
      <c r="E10" s="26">
        <v>0</v>
      </c>
      <c r="F10" s="26">
        <v>2</v>
      </c>
      <c r="G10" s="26">
        <f t="shared" si="0"/>
        <v>2</v>
      </c>
      <c r="H10" s="27" t="s">
        <v>44</v>
      </c>
      <c r="I10" s="27" t="s">
        <v>44</v>
      </c>
      <c r="J10" s="27" t="s">
        <v>44</v>
      </c>
      <c r="K10" s="27" t="s">
        <v>44</v>
      </c>
      <c r="L10" s="27" t="s">
        <v>44</v>
      </c>
      <c r="M10" s="27" t="s">
        <v>44</v>
      </c>
      <c r="N10" s="26">
        <f t="shared" si="1"/>
        <v>0</v>
      </c>
      <c r="O10" s="26">
        <f t="shared" si="2"/>
        <v>3</v>
      </c>
      <c r="P10" s="28">
        <f t="shared" si="3"/>
        <v>3</v>
      </c>
      <c r="Q10" s="29">
        <f>(P10*100)/P40</f>
        <v>0.21382751247327156</v>
      </c>
    </row>
    <row r="11" spans="1:17" ht="27" customHeight="1" x14ac:dyDescent="0.2">
      <c r="A11" s="20" t="s">
        <v>43</v>
      </c>
      <c r="B11" s="27" t="s">
        <v>44</v>
      </c>
      <c r="C11" s="27" t="s">
        <v>44</v>
      </c>
      <c r="D11" s="27" t="s">
        <v>44</v>
      </c>
      <c r="E11" s="26">
        <v>0</v>
      </c>
      <c r="F11" s="26">
        <v>1</v>
      </c>
      <c r="G11" s="26">
        <f t="shared" si="0"/>
        <v>1</v>
      </c>
      <c r="H11" s="27" t="s">
        <v>44</v>
      </c>
      <c r="I11" s="27" t="s">
        <v>44</v>
      </c>
      <c r="J11" s="27" t="s">
        <v>44</v>
      </c>
      <c r="K11" s="27" t="s">
        <v>44</v>
      </c>
      <c r="L11" s="27" t="s">
        <v>44</v>
      </c>
      <c r="M11" s="27" t="s">
        <v>44</v>
      </c>
      <c r="N11" s="26">
        <f t="shared" si="1"/>
        <v>0</v>
      </c>
      <c r="O11" s="26">
        <f t="shared" si="2"/>
        <v>1</v>
      </c>
      <c r="P11" s="28">
        <f t="shared" si="3"/>
        <v>1</v>
      </c>
      <c r="Q11" s="29">
        <f>(P11*100)/P40</f>
        <v>7.1275837491090524E-2</v>
      </c>
    </row>
    <row r="12" spans="1:17" ht="27" customHeight="1" x14ac:dyDescent="0.2">
      <c r="A12" s="8" t="s">
        <v>46</v>
      </c>
      <c r="B12" s="23" t="s">
        <v>44</v>
      </c>
      <c r="C12" s="23" t="s">
        <v>44</v>
      </c>
      <c r="D12" s="23" t="s">
        <v>44</v>
      </c>
      <c r="E12" s="23">
        <v>15</v>
      </c>
      <c r="F12" s="23">
        <v>16</v>
      </c>
      <c r="G12" s="23" t="s">
        <v>44</v>
      </c>
      <c r="H12" s="23" t="s">
        <v>44</v>
      </c>
      <c r="I12" s="23" t="s">
        <v>44</v>
      </c>
      <c r="J12" s="23" t="s">
        <v>44</v>
      </c>
      <c r="K12" s="23" t="s">
        <v>44</v>
      </c>
      <c r="L12" s="23" t="s">
        <v>44</v>
      </c>
      <c r="M12" s="23" t="s">
        <v>44</v>
      </c>
      <c r="N12" s="6">
        <f t="shared" si="1"/>
        <v>15</v>
      </c>
      <c r="O12" s="6">
        <f t="shared" si="2"/>
        <v>16</v>
      </c>
      <c r="P12" s="22">
        <f t="shared" si="3"/>
        <v>31</v>
      </c>
      <c r="Q12" s="21">
        <f>(P12*100)/P40</f>
        <v>2.2095509622238061</v>
      </c>
    </row>
    <row r="13" spans="1:17" ht="23.25" customHeight="1" x14ac:dyDescent="0.2">
      <c r="A13" s="8" t="s">
        <v>11</v>
      </c>
      <c r="B13" s="13">
        <v>4</v>
      </c>
      <c r="C13" s="13">
        <v>6</v>
      </c>
      <c r="D13" s="13">
        <f t="shared" si="4"/>
        <v>10</v>
      </c>
      <c r="E13" s="6">
        <v>22</v>
      </c>
      <c r="F13" s="6">
        <v>30</v>
      </c>
      <c r="G13" s="6">
        <f t="shared" si="0"/>
        <v>52</v>
      </c>
      <c r="H13" s="23" t="s">
        <v>44</v>
      </c>
      <c r="I13" s="23" t="s">
        <v>44</v>
      </c>
      <c r="J13" s="23" t="s">
        <v>44</v>
      </c>
      <c r="K13" s="23" t="s">
        <v>44</v>
      </c>
      <c r="L13" s="23" t="s">
        <v>44</v>
      </c>
      <c r="M13" s="23" t="s">
        <v>44</v>
      </c>
      <c r="N13" s="6">
        <f t="shared" si="1"/>
        <v>26</v>
      </c>
      <c r="O13" s="6">
        <f t="shared" si="2"/>
        <v>36</v>
      </c>
      <c r="P13" s="22">
        <f t="shared" si="3"/>
        <v>62</v>
      </c>
      <c r="Q13" s="21">
        <f>(P13*100)/P40</f>
        <v>4.4191019244476122</v>
      </c>
    </row>
    <row r="14" spans="1:17" ht="16.5" customHeight="1" x14ac:dyDescent="0.2">
      <c r="A14" s="8" t="s">
        <v>10</v>
      </c>
      <c r="B14" s="13">
        <v>28</v>
      </c>
      <c r="C14" s="13">
        <v>41</v>
      </c>
      <c r="D14" s="13">
        <f t="shared" si="4"/>
        <v>69</v>
      </c>
      <c r="E14" s="6">
        <v>0</v>
      </c>
      <c r="F14" s="6">
        <v>2</v>
      </c>
      <c r="G14" s="6">
        <f t="shared" si="0"/>
        <v>2</v>
      </c>
      <c r="H14" s="23" t="s">
        <v>44</v>
      </c>
      <c r="I14" s="23" t="s">
        <v>44</v>
      </c>
      <c r="J14" s="23" t="s">
        <v>44</v>
      </c>
      <c r="K14" s="23" t="s">
        <v>44</v>
      </c>
      <c r="L14" s="23" t="s">
        <v>44</v>
      </c>
      <c r="M14" s="23" t="s">
        <v>44</v>
      </c>
      <c r="N14" s="6">
        <f t="shared" si="1"/>
        <v>28</v>
      </c>
      <c r="O14" s="6">
        <f t="shared" si="2"/>
        <v>43</v>
      </c>
      <c r="P14" s="22">
        <f t="shared" si="3"/>
        <v>71</v>
      </c>
      <c r="Q14" s="21">
        <f>(P14*100)/P40</f>
        <v>5.0605844618674274</v>
      </c>
    </row>
    <row r="15" spans="1:17" ht="16.5" customHeight="1" x14ac:dyDescent="0.2">
      <c r="A15" s="8" t="s">
        <v>23</v>
      </c>
      <c r="B15" s="23" t="s">
        <v>44</v>
      </c>
      <c r="C15" s="23" t="s">
        <v>44</v>
      </c>
      <c r="D15" s="23" t="s">
        <v>44</v>
      </c>
      <c r="E15" s="6">
        <v>12</v>
      </c>
      <c r="F15" s="6">
        <v>14</v>
      </c>
      <c r="G15" s="6">
        <f t="shared" si="0"/>
        <v>26</v>
      </c>
      <c r="H15" s="23" t="s">
        <v>44</v>
      </c>
      <c r="I15" s="23" t="s">
        <v>44</v>
      </c>
      <c r="J15" s="23" t="s">
        <v>44</v>
      </c>
      <c r="K15" s="23" t="s">
        <v>44</v>
      </c>
      <c r="L15" s="23" t="s">
        <v>44</v>
      </c>
      <c r="M15" s="23" t="s">
        <v>44</v>
      </c>
      <c r="N15" s="6">
        <f t="shared" si="1"/>
        <v>12</v>
      </c>
      <c r="O15" s="6">
        <f t="shared" si="2"/>
        <v>14</v>
      </c>
      <c r="P15" s="22">
        <f>SUM(N15,O15)</f>
        <v>26</v>
      </c>
      <c r="Q15" s="21">
        <f>(P15*100)/P40</f>
        <v>1.8531717747683536</v>
      </c>
    </row>
    <row r="16" spans="1:17" ht="26.25" customHeight="1" x14ac:dyDescent="0.2">
      <c r="A16" s="8" t="s">
        <v>33</v>
      </c>
      <c r="B16" s="23" t="s">
        <v>44</v>
      </c>
      <c r="C16" s="23" t="s">
        <v>44</v>
      </c>
      <c r="D16" s="23" t="s">
        <v>44</v>
      </c>
      <c r="E16" s="23" t="s">
        <v>44</v>
      </c>
      <c r="F16" s="23" t="s">
        <v>44</v>
      </c>
      <c r="G16" s="23" t="s">
        <v>44</v>
      </c>
      <c r="H16" s="7">
        <v>8</v>
      </c>
      <c r="I16" s="7">
        <v>23</v>
      </c>
      <c r="J16" s="7">
        <f t="shared" ref="J16:J38" si="6">SUM(H16,I16)</f>
        <v>31</v>
      </c>
      <c r="K16" s="23" t="s">
        <v>44</v>
      </c>
      <c r="L16" s="23" t="s">
        <v>44</v>
      </c>
      <c r="M16" s="23" t="s">
        <v>44</v>
      </c>
      <c r="N16" s="6">
        <f t="shared" si="1"/>
        <v>8</v>
      </c>
      <c r="O16" s="6">
        <f t="shared" si="2"/>
        <v>23</v>
      </c>
      <c r="P16" s="22">
        <f t="shared" si="3"/>
        <v>31</v>
      </c>
      <c r="Q16" s="21">
        <f>(P16*100)/P40</f>
        <v>2.2095509622238061</v>
      </c>
    </row>
    <row r="17" spans="1:17" ht="26.25" customHeight="1" x14ac:dyDescent="0.2">
      <c r="A17" s="24" t="s">
        <v>49</v>
      </c>
      <c r="B17" s="23">
        <v>1</v>
      </c>
      <c r="C17" s="23">
        <v>1</v>
      </c>
      <c r="D17" s="23"/>
      <c r="E17" s="23"/>
      <c r="F17" s="23"/>
      <c r="G17" s="23"/>
      <c r="H17" s="7"/>
      <c r="I17" s="7"/>
      <c r="J17" s="7"/>
      <c r="K17" s="23"/>
      <c r="L17" s="23"/>
      <c r="M17" s="23"/>
      <c r="N17" s="6">
        <f t="shared" si="1"/>
        <v>1</v>
      </c>
      <c r="O17" s="6">
        <f t="shared" si="2"/>
        <v>1</v>
      </c>
      <c r="P17" s="22">
        <f t="shared" si="3"/>
        <v>2</v>
      </c>
      <c r="Q17" s="21">
        <f>(P17*100)/P40</f>
        <v>0.14255167498218105</v>
      </c>
    </row>
    <row r="18" spans="1:17" ht="26.25" customHeight="1" x14ac:dyDescent="0.2">
      <c r="A18" s="24" t="s">
        <v>50</v>
      </c>
      <c r="B18" s="23"/>
      <c r="C18" s="23">
        <v>1</v>
      </c>
      <c r="D18" s="23"/>
      <c r="E18" s="23"/>
      <c r="F18" s="23"/>
      <c r="G18" s="23"/>
      <c r="H18" s="7"/>
      <c r="I18" s="7"/>
      <c r="J18" s="7"/>
      <c r="K18" s="23"/>
      <c r="L18" s="23"/>
      <c r="M18" s="23"/>
      <c r="N18" s="6">
        <f t="shared" si="1"/>
        <v>0</v>
      </c>
      <c r="O18" s="6">
        <f t="shared" si="2"/>
        <v>1</v>
      </c>
      <c r="P18" s="22">
        <f t="shared" si="3"/>
        <v>1</v>
      </c>
      <c r="Q18" s="21">
        <f>(P18*100)/P40</f>
        <v>7.1275837491090524E-2</v>
      </c>
    </row>
    <row r="19" spans="1:17" ht="26.25" customHeight="1" x14ac:dyDescent="0.2">
      <c r="A19" s="24" t="s">
        <v>51</v>
      </c>
      <c r="B19" s="23"/>
      <c r="C19" s="23">
        <v>4</v>
      </c>
      <c r="D19" s="23">
        <v>4</v>
      </c>
      <c r="E19" s="23">
        <v>7</v>
      </c>
      <c r="F19" s="23">
        <v>9</v>
      </c>
      <c r="G19" s="23">
        <v>16</v>
      </c>
      <c r="H19" s="7"/>
      <c r="I19" s="7"/>
      <c r="J19" s="7"/>
      <c r="K19" s="23"/>
      <c r="L19" s="23"/>
      <c r="M19" s="23"/>
      <c r="N19" s="6"/>
      <c r="O19" s="6">
        <v>4</v>
      </c>
      <c r="P19" s="22">
        <v>16</v>
      </c>
      <c r="Q19" s="21">
        <f>(P19*100)/P40</f>
        <v>1.1404133998574484</v>
      </c>
    </row>
    <row r="20" spans="1:17" ht="26.25" customHeight="1" x14ac:dyDescent="0.2">
      <c r="A20" s="20" t="s">
        <v>34</v>
      </c>
      <c r="B20" s="25">
        <v>0</v>
      </c>
      <c r="C20" s="25">
        <v>3</v>
      </c>
      <c r="D20" s="25">
        <f t="shared" si="4"/>
        <v>3</v>
      </c>
      <c r="E20" s="26">
        <v>5</v>
      </c>
      <c r="F20" s="26">
        <v>2</v>
      </c>
      <c r="G20" s="26">
        <f t="shared" si="0"/>
        <v>7</v>
      </c>
      <c r="H20" s="27" t="s">
        <v>44</v>
      </c>
      <c r="I20" s="27" t="s">
        <v>44</v>
      </c>
      <c r="J20" s="27" t="s">
        <v>44</v>
      </c>
      <c r="K20" s="27" t="s">
        <v>44</v>
      </c>
      <c r="L20" s="27" t="s">
        <v>44</v>
      </c>
      <c r="M20" s="27" t="s">
        <v>44</v>
      </c>
      <c r="N20" s="26">
        <f t="shared" si="1"/>
        <v>5</v>
      </c>
      <c r="O20" s="26">
        <f t="shared" si="2"/>
        <v>5</v>
      </c>
      <c r="P20" s="28">
        <f t="shared" si="3"/>
        <v>10</v>
      </c>
      <c r="Q20" s="29">
        <f>(P20*100)/P40</f>
        <v>0.71275837491090521</v>
      </c>
    </row>
    <row r="21" spans="1:17" ht="18.75" customHeight="1" x14ac:dyDescent="0.2">
      <c r="A21" s="1" t="s">
        <v>0</v>
      </c>
      <c r="B21" s="14">
        <v>13</v>
      </c>
      <c r="C21" s="14">
        <v>7</v>
      </c>
      <c r="D21" s="13">
        <f t="shared" si="4"/>
        <v>20</v>
      </c>
      <c r="E21" s="2">
        <v>14</v>
      </c>
      <c r="F21" s="2">
        <v>31</v>
      </c>
      <c r="G21" s="6">
        <f t="shared" si="0"/>
        <v>45</v>
      </c>
      <c r="H21" s="3">
        <v>1</v>
      </c>
      <c r="I21" s="3">
        <v>6</v>
      </c>
      <c r="J21" s="7">
        <f t="shared" si="6"/>
        <v>7</v>
      </c>
      <c r="K21" s="23" t="s">
        <v>44</v>
      </c>
      <c r="L21" s="23" t="s">
        <v>44</v>
      </c>
      <c r="M21" s="23" t="s">
        <v>44</v>
      </c>
      <c r="N21" s="6">
        <f t="shared" si="1"/>
        <v>28</v>
      </c>
      <c r="O21" s="6">
        <f t="shared" si="2"/>
        <v>44</v>
      </c>
      <c r="P21" s="22">
        <f t="shared" si="3"/>
        <v>72</v>
      </c>
      <c r="Q21" s="21">
        <f>(P21*100)/P40</f>
        <v>5.1318602993585172</v>
      </c>
    </row>
    <row r="22" spans="1:17" ht="26.25" customHeight="1" x14ac:dyDescent="0.2">
      <c r="A22" s="12" t="s">
        <v>32</v>
      </c>
      <c r="B22" s="23" t="s">
        <v>44</v>
      </c>
      <c r="C22" s="23" t="s">
        <v>44</v>
      </c>
      <c r="D22" s="23" t="s">
        <v>44</v>
      </c>
      <c r="E22" s="23" t="s">
        <v>44</v>
      </c>
      <c r="F22" s="23" t="s">
        <v>44</v>
      </c>
      <c r="G22" s="6">
        <f t="shared" si="0"/>
        <v>0</v>
      </c>
      <c r="H22" s="2">
        <v>13</v>
      </c>
      <c r="I22" s="2">
        <v>23</v>
      </c>
      <c r="J22" s="7">
        <f t="shared" si="6"/>
        <v>36</v>
      </c>
      <c r="K22" s="23" t="s">
        <v>44</v>
      </c>
      <c r="L22" s="23" t="s">
        <v>44</v>
      </c>
      <c r="M22" s="23" t="s">
        <v>44</v>
      </c>
      <c r="N22" s="6">
        <f t="shared" si="1"/>
        <v>13</v>
      </c>
      <c r="O22" s="6">
        <f t="shared" si="2"/>
        <v>23</v>
      </c>
      <c r="P22" s="22">
        <f t="shared" si="3"/>
        <v>36</v>
      </c>
      <c r="Q22" s="21">
        <f>(P22*100)/P40</f>
        <v>2.5659301496792586</v>
      </c>
    </row>
    <row r="23" spans="1:17" ht="18" customHeight="1" x14ac:dyDescent="0.2">
      <c r="A23" s="1" t="s">
        <v>1</v>
      </c>
      <c r="B23" s="23" t="s">
        <v>44</v>
      </c>
      <c r="C23" s="23" t="s">
        <v>44</v>
      </c>
      <c r="D23" s="23" t="s">
        <v>44</v>
      </c>
      <c r="E23" s="2">
        <v>28</v>
      </c>
      <c r="F23" s="4">
        <v>20</v>
      </c>
      <c r="G23" s="6">
        <f t="shared" si="0"/>
        <v>48</v>
      </c>
      <c r="H23" s="23" t="s">
        <v>44</v>
      </c>
      <c r="I23" s="23" t="s">
        <v>44</v>
      </c>
      <c r="J23" s="23" t="s">
        <v>44</v>
      </c>
      <c r="K23" s="23" t="s">
        <v>44</v>
      </c>
      <c r="L23" s="23" t="s">
        <v>44</v>
      </c>
      <c r="M23" s="23" t="s">
        <v>44</v>
      </c>
      <c r="N23" s="6">
        <f t="shared" si="1"/>
        <v>28</v>
      </c>
      <c r="O23" s="6">
        <f t="shared" si="2"/>
        <v>20</v>
      </c>
      <c r="P23" s="22">
        <f t="shared" si="3"/>
        <v>48</v>
      </c>
      <c r="Q23" s="21">
        <f>(P23*100)/P40</f>
        <v>3.4212401995723449</v>
      </c>
    </row>
    <row r="24" spans="1:17" ht="16.5" customHeight="1" x14ac:dyDescent="0.2">
      <c r="A24" s="9" t="s">
        <v>12</v>
      </c>
      <c r="B24" s="14">
        <v>10</v>
      </c>
      <c r="C24" s="14">
        <v>10</v>
      </c>
      <c r="D24" s="13">
        <v>20</v>
      </c>
      <c r="E24" s="2">
        <v>16</v>
      </c>
      <c r="F24" s="4">
        <v>33</v>
      </c>
      <c r="G24" s="6">
        <f t="shared" si="0"/>
        <v>49</v>
      </c>
      <c r="H24" s="23" t="s">
        <v>44</v>
      </c>
      <c r="I24" s="23" t="s">
        <v>44</v>
      </c>
      <c r="J24" s="23" t="s">
        <v>44</v>
      </c>
      <c r="K24" s="23" t="s">
        <v>44</v>
      </c>
      <c r="L24" s="23" t="s">
        <v>44</v>
      </c>
      <c r="M24" s="23" t="s">
        <v>44</v>
      </c>
      <c r="N24" s="6">
        <f t="shared" si="1"/>
        <v>26</v>
      </c>
      <c r="O24" s="6">
        <f t="shared" si="2"/>
        <v>43</v>
      </c>
      <c r="P24" s="22">
        <f t="shared" si="3"/>
        <v>69</v>
      </c>
      <c r="Q24" s="21">
        <f>(P24*100)/P40</f>
        <v>4.918032786885246</v>
      </c>
    </row>
    <row r="25" spans="1:17" ht="27" customHeight="1" x14ac:dyDescent="0.2">
      <c r="A25" s="30" t="s">
        <v>24</v>
      </c>
      <c r="B25" s="27" t="s">
        <v>44</v>
      </c>
      <c r="C25" s="27" t="s">
        <v>44</v>
      </c>
      <c r="D25" s="27" t="s">
        <v>44</v>
      </c>
      <c r="E25" s="31">
        <v>15</v>
      </c>
      <c r="F25" s="32">
        <v>4</v>
      </c>
      <c r="G25" s="26">
        <f t="shared" si="0"/>
        <v>19</v>
      </c>
      <c r="H25" s="27" t="s">
        <v>44</v>
      </c>
      <c r="I25" s="27" t="s">
        <v>44</v>
      </c>
      <c r="J25" s="27" t="s">
        <v>44</v>
      </c>
      <c r="K25" s="27" t="s">
        <v>44</v>
      </c>
      <c r="L25" s="27" t="s">
        <v>44</v>
      </c>
      <c r="M25" s="27" t="s">
        <v>44</v>
      </c>
      <c r="N25" s="26">
        <f t="shared" si="1"/>
        <v>15</v>
      </c>
      <c r="O25" s="26">
        <f t="shared" si="2"/>
        <v>4</v>
      </c>
      <c r="P25" s="28">
        <f t="shared" si="3"/>
        <v>19</v>
      </c>
      <c r="Q25" s="29">
        <f>(P25*100)/P40</f>
        <v>1.35424091233072</v>
      </c>
    </row>
    <row r="26" spans="1:17" ht="21" customHeight="1" x14ac:dyDescent="0.2">
      <c r="A26" s="9" t="s">
        <v>25</v>
      </c>
      <c r="B26" s="23" t="s">
        <v>44</v>
      </c>
      <c r="C26" s="23" t="s">
        <v>44</v>
      </c>
      <c r="D26" s="23" t="s">
        <v>44</v>
      </c>
      <c r="E26" s="2">
        <v>28</v>
      </c>
      <c r="F26" s="4">
        <v>18</v>
      </c>
      <c r="G26" s="6">
        <f t="shared" si="0"/>
        <v>46</v>
      </c>
      <c r="H26" s="23" t="s">
        <v>44</v>
      </c>
      <c r="I26" s="23" t="s">
        <v>44</v>
      </c>
      <c r="J26" s="23" t="s">
        <v>44</v>
      </c>
      <c r="K26" s="23" t="s">
        <v>44</v>
      </c>
      <c r="L26" s="23" t="s">
        <v>44</v>
      </c>
      <c r="M26" s="23" t="s">
        <v>44</v>
      </c>
      <c r="N26" s="6">
        <f t="shared" si="1"/>
        <v>28</v>
      </c>
      <c r="O26" s="6">
        <f t="shared" si="2"/>
        <v>18</v>
      </c>
      <c r="P26" s="22">
        <f t="shared" si="3"/>
        <v>46</v>
      </c>
      <c r="Q26" s="21">
        <f>(P26*100)/P40</f>
        <v>3.278688524590164</v>
      </c>
    </row>
    <row r="27" spans="1:17" ht="30" customHeight="1" x14ac:dyDescent="0.2">
      <c r="A27" s="9" t="s">
        <v>14</v>
      </c>
      <c r="B27" s="23" t="s">
        <v>44</v>
      </c>
      <c r="C27" s="23">
        <v>1</v>
      </c>
      <c r="D27" s="23" t="s">
        <v>44</v>
      </c>
      <c r="E27" s="2">
        <v>16</v>
      </c>
      <c r="F27" s="4">
        <v>22</v>
      </c>
      <c r="G27" s="6">
        <f t="shared" si="0"/>
        <v>38</v>
      </c>
      <c r="H27" s="23" t="s">
        <v>44</v>
      </c>
      <c r="I27" s="23" t="s">
        <v>44</v>
      </c>
      <c r="J27" s="23" t="s">
        <v>44</v>
      </c>
      <c r="K27" s="23" t="s">
        <v>44</v>
      </c>
      <c r="L27" s="23" t="s">
        <v>44</v>
      </c>
      <c r="M27" s="23" t="s">
        <v>44</v>
      </c>
      <c r="N27" s="6">
        <f t="shared" si="1"/>
        <v>16</v>
      </c>
      <c r="O27" s="6">
        <f t="shared" si="2"/>
        <v>23</v>
      </c>
      <c r="P27" s="22">
        <f t="shared" si="3"/>
        <v>39</v>
      </c>
      <c r="Q27" s="21">
        <f>(P27*100)/P40</f>
        <v>2.7797576621525302</v>
      </c>
    </row>
    <row r="28" spans="1:17" ht="20.25" customHeight="1" x14ac:dyDescent="0.2">
      <c r="A28" s="9" t="s">
        <v>26</v>
      </c>
      <c r="B28" s="14">
        <v>2</v>
      </c>
      <c r="C28" s="14">
        <v>8</v>
      </c>
      <c r="D28" s="13">
        <f t="shared" si="4"/>
        <v>10</v>
      </c>
      <c r="E28" s="2">
        <v>22</v>
      </c>
      <c r="F28" s="4">
        <v>16</v>
      </c>
      <c r="G28" s="6">
        <f t="shared" si="0"/>
        <v>38</v>
      </c>
      <c r="H28" s="23" t="s">
        <v>44</v>
      </c>
      <c r="I28" s="23" t="s">
        <v>44</v>
      </c>
      <c r="J28" s="23" t="s">
        <v>44</v>
      </c>
      <c r="K28" s="23" t="s">
        <v>44</v>
      </c>
      <c r="L28" s="23" t="s">
        <v>44</v>
      </c>
      <c r="M28" s="23" t="s">
        <v>44</v>
      </c>
      <c r="N28" s="6">
        <f t="shared" si="1"/>
        <v>24</v>
      </c>
      <c r="O28" s="6">
        <f t="shared" si="2"/>
        <v>24</v>
      </c>
      <c r="P28" s="22">
        <f t="shared" si="3"/>
        <v>48</v>
      </c>
      <c r="Q28" s="21">
        <f>(P28*100)/P40</f>
        <v>3.4212401995723449</v>
      </c>
    </row>
    <row r="29" spans="1:17" ht="21" customHeight="1" x14ac:dyDescent="0.2">
      <c r="A29" s="9" t="s">
        <v>13</v>
      </c>
      <c r="B29" s="14">
        <v>11</v>
      </c>
      <c r="C29" s="14">
        <v>13</v>
      </c>
      <c r="D29" s="13">
        <f t="shared" si="4"/>
        <v>24</v>
      </c>
      <c r="E29" s="2">
        <v>37</v>
      </c>
      <c r="F29" s="4">
        <v>13</v>
      </c>
      <c r="G29" s="6">
        <f t="shared" si="0"/>
        <v>50</v>
      </c>
      <c r="H29" s="23" t="s">
        <v>44</v>
      </c>
      <c r="I29" s="23" t="s">
        <v>44</v>
      </c>
      <c r="J29" s="23" t="s">
        <v>44</v>
      </c>
      <c r="K29" s="23" t="s">
        <v>44</v>
      </c>
      <c r="L29" s="23" t="s">
        <v>44</v>
      </c>
      <c r="M29" s="23" t="s">
        <v>44</v>
      </c>
      <c r="N29" s="6">
        <f t="shared" si="1"/>
        <v>48</v>
      </c>
      <c r="O29" s="6">
        <f t="shared" si="2"/>
        <v>26</v>
      </c>
      <c r="P29" s="22">
        <f t="shared" si="3"/>
        <v>74</v>
      </c>
      <c r="Q29" s="21">
        <f>(P29*100)/P40</f>
        <v>5.2744119743406985</v>
      </c>
    </row>
    <row r="30" spans="1:17" ht="18" customHeight="1" x14ac:dyDescent="0.2">
      <c r="A30" s="9" t="s">
        <v>15</v>
      </c>
      <c r="B30" s="14">
        <v>8</v>
      </c>
      <c r="C30" s="14">
        <v>14</v>
      </c>
      <c r="D30" s="13">
        <f t="shared" si="4"/>
        <v>22</v>
      </c>
      <c r="E30" s="2">
        <v>40</v>
      </c>
      <c r="F30" s="4">
        <v>30</v>
      </c>
      <c r="G30" s="6">
        <f t="shared" si="0"/>
        <v>70</v>
      </c>
      <c r="H30" s="3">
        <v>1</v>
      </c>
      <c r="I30" s="3">
        <v>0</v>
      </c>
      <c r="J30" s="7">
        <f t="shared" si="6"/>
        <v>1</v>
      </c>
      <c r="K30" s="3"/>
      <c r="L30" s="3"/>
      <c r="M30" s="7"/>
      <c r="N30" s="6">
        <f t="shared" si="1"/>
        <v>49</v>
      </c>
      <c r="O30" s="6">
        <f t="shared" si="2"/>
        <v>44</v>
      </c>
      <c r="P30" s="22">
        <f t="shared" si="3"/>
        <v>93</v>
      </c>
      <c r="Q30" s="21">
        <f>(P30*100)/P40</f>
        <v>6.6286528866714187</v>
      </c>
    </row>
    <row r="31" spans="1:17" ht="27.75" customHeight="1" x14ac:dyDescent="0.2">
      <c r="A31" s="33" t="s">
        <v>48</v>
      </c>
      <c r="B31" s="34">
        <v>1</v>
      </c>
      <c r="C31" s="34">
        <v>1</v>
      </c>
      <c r="D31" s="25"/>
      <c r="E31" s="31"/>
      <c r="F31" s="32"/>
      <c r="G31" s="26"/>
      <c r="H31" s="35"/>
      <c r="I31" s="35"/>
      <c r="J31" s="35"/>
      <c r="K31" s="35"/>
      <c r="L31" s="35"/>
      <c r="M31" s="35"/>
      <c r="N31" s="26">
        <f t="shared" si="1"/>
        <v>1</v>
      </c>
      <c r="O31" s="26">
        <f t="shared" si="2"/>
        <v>1</v>
      </c>
      <c r="P31" s="28">
        <f t="shared" si="3"/>
        <v>2</v>
      </c>
      <c r="Q31" s="29">
        <f>(P31*100)/P40</f>
        <v>0.14255167498218105</v>
      </c>
    </row>
    <row r="32" spans="1:17" ht="22.5" customHeight="1" x14ac:dyDescent="0.2">
      <c r="A32" s="9" t="s">
        <v>16</v>
      </c>
      <c r="B32" s="14">
        <v>7</v>
      </c>
      <c r="C32" s="14">
        <v>9</v>
      </c>
      <c r="D32" s="13">
        <f t="shared" si="4"/>
        <v>16</v>
      </c>
      <c r="E32" s="2">
        <v>23</v>
      </c>
      <c r="F32" s="4">
        <v>25</v>
      </c>
      <c r="G32" s="6">
        <f t="shared" si="0"/>
        <v>48</v>
      </c>
      <c r="H32" s="23" t="s">
        <v>44</v>
      </c>
      <c r="I32" s="23" t="s">
        <v>44</v>
      </c>
      <c r="J32" s="23" t="s">
        <v>44</v>
      </c>
      <c r="K32" s="23" t="s">
        <v>44</v>
      </c>
      <c r="L32" s="23" t="s">
        <v>44</v>
      </c>
      <c r="M32" s="23" t="s">
        <v>44</v>
      </c>
      <c r="N32" s="6">
        <f t="shared" si="1"/>
        <v>30</v>
      </c>
      <c r="O32" s="6">
        <f t="shared" si="2"/>
        <v>34</v>
      </c>
      <c r="P32" s="22">
        <f t="shared" si="3"/>
        <v>64</v>
      </c>
      <c r="Q32" s="21">
        <f>(P32*100)/P40</f>
        <v>4.5616535994297935</v>
      </c>
    </row>
    <row r="33" spans="1:17" ht="30" customHeight="1" x14ac:dyDescent="0.2">
      <c r="A33" s="9" t="s">
        <v>21</v>
      </c>
      <c r="B33" s="23" t="s">
        <v>44</v>
      </c>
      <c r="C33" s="23" t="s">
        <v>44</v>
      </c>
      <c r="D33" s="23" t="s">
        <v>44</v>
      </c>
      <c r="E33" s="23" t="s">
        <v>44</v>
      </c>
      <c r="F33" s="23" t="s">
        <v>44</v>
      </c>
      <c r="G33" s="6">
        <f t="shared" si="0"/>
        <v>0</v>
      </c>
      <c r="H33" s="3">
        <v>14</v>
      </c>
      <c r="I33" s="3">
        <v>40</v>
      </c>
      <c r="J33" s="7">
        <f t="shared" si="6"/>
        <v>54</v>
      </c>
      <c r="K33" s="23" t="s">
        <v>44</v>
      </c>
      <c r="L33" s="23" t="s">
        <v>44</v>
      </c>
      <c r="M33" s="23" t="s">
        <v>44</v>
      </c>
      <c r="N33" s="6">
        <f t="shared" si="1"/>
        <v>14</v>
      </c>
      <c r="O33" s="6">
        <f t="shared" si="2"/>
        <v>40</v>
      </c>
      <c r="P33" s="22">
        <f t="shared" si="3"/>
        <v>54</v>
      </c>
      <c r="Q33" s="21">
        <f>(P33*100)/P40</f>
        <v>3.8488952245188881</v>
      </c>
    </row>
    <row r="34" spans="1:17" ht="24.75" customHeight="1" x14ac:dyDescent="0.2">
      <c r="A34" s="9" t="s">
        <v>27</v>
      </c>
      <c r="B34" s="23" t="s">
        <v>44</v>
      </c>
      <c r="C34" s="23" t="s">
        <v>44</v>
      </c>
      <c r="D34" s="23" t="s">
        <v>44</v>
      </c>
      <c r="E34" s="2">
        <v>44</v>
      </c>
      <c r="F34" s="4">
        <v>22</v>
      </c>
      <c r="G34" s="6">
        <f t="shared" si="0"/>
        <v>66</v>
      </c>
      <c r="H34" s="23" t="s">
        <v>44</v>
      </c>
      <c r="I34" s="23" t="s">
        <v>44</v>
      </c>
      <c r="J34" s="23" t="s">
        <v>44</v>
      </c>
      <c r="K34" s="23" t="s">
        <v>44</v>
      </c>
      <c r="L34" s="23" t="s">
        <v>44</v>
      </c>
      <c r="M34" s="23" t="s">
        <v>44</v>
      </c>
      <c r="N34" s="6">
        <f t="shared" si="1"/>
        <v>44</v>
      </c>
      <c r="O34" s="6">
        <f t="shared" si="2"/>
        <v>22</v>
      </c>
      <c r="P34" s="22">
        <f t="shared" si="3"/>
        <v>66</v>
      </c>
      <c r="Q34" s="21">
        <f>(P34*100)/P40</f>
        <v>4.704205274411974</v>
      </c>
    </row>
    <row r="35" spans="1:17" ht="21" customHeight="1" x14ac:dyDescent="0.2">
      <c r="A35" s="9" t="s">
        <v>28</v>
      </c>
      <c r="B35" s="23" t="s">
        <v>44</v>
      </c>
      <c r="C35" s="23" t="s">
        <v>44</v>
      </c>
      <c r="D35" s="23" t="s">
        <v>44</v>
      </c>
      <c r="E35" s="2">
        <v>23</v>
      </c>
      <c r="F35" s="4">
        <v>9</v>
      </c>
      <c r="G35" s="6">
        <f t="shared" si="0"/>
        <v>32</v>
      </c>
      <c r="H35" s="23" t="s">
        <v>44</v>
      </c>
      <c r="I35" s="23" t="s">
        <v>44</v>
      </c>
      <c r="J35" s="23" t="s">
        <v>44</v>
      </c>
      <c r="K35" s="23" t="s">
        <v>44</v>
      </c>
      <c r="L35" s="23" t="s">
        <v>44</v>
      </c>
      <c r="M35" s="23" t="s">
        <v>44</v>
      </c>
      <c r="N35" s="6">
        <f t="shared" si="1"/>
        <v>23</v>
      </c>
      <c r="O35" s="6">
        <f t="shared" si="2"/>
        <v>9</v>
      </c>
      <c r="P35" s="22">
        <f t="shared" si="3"/>
        <v>32</v>
      </c>
      <c r="Q35" s="21">
        <f>(P35*100)/P40</f>
        <v>2.2808267997148968</v>
      </c>
    </row>
    <row r="36" spans="1:17" ht="30" customHeight="1" x14ac:dyDescent="0.2">
      <c r="A36" s="9" t="s">
        <v>29</v>
      </c>
      <c r="B36" s="23" t="s">
        <v>44</v>
      </c>
      <c r="C36" s="23" t="s">
        <v>44</v>
      </c>
      <c r="D36" s="23" t="s">
        <v>44</v>
      </c>
      <c r="E36" s="2">
        <v>31</v>
      </c>
      <c r="F36" s="4">
        <v>14</v>
      </c>
      <c r="G36" s="6">
        <f t="shared" si="0"/>
        <v>45</v>
      </c>
      <c r="H36" s="23" t="s">
        <v>44</v>
      </c>
      <c r="I36" s="23" t="s">
        <v>44</v>
      </c>
      <c r="J36" s="23" t="s">
        <v>44</v>
      </c>
      <c r="K36" s="23" t="s">
        <v>44</v>
      </c>
      <c r="L36" s="23" t="s">
        <v>44</v>
      </c>
      <c r="M36" s="23" t="s">
        <v>44</v>
      </c>
      <c r="N36" s="6">
        <f t="shared" si="1"/>
        <v>31</v>
      </c>
      <c r="O36" s="6">
        <f t="shared" si="2"/>
        <v>14</v>
      </c>
      <c r="P36" s="22">
        <f t="shared" si="3"/>
        <v>45</v>
      </c>
      <c r="Q36" s="21">
        <f>(P36*100)/P40</f>
        <v>3.2074126870990733</v>
      </c>
    </row>
    <row r="37" spans="1:17" ht="30" customHeight="1" x14ac:dyDescent="0.2">
      <c r="A37" s="5" t="s">
        <v>2</v>
      </c>
      <c r="B37" s="23" t="s">
        <v>44</v>
      </c>
      <c r="C37" s="23" t="s">
        <v>44</v>
      </c>
      <c r="D37" s="23" t="s">
        <v>44</v>
      </c>
      <c r="E37" s="4">
        <v>14</v>
      </c>
      <c r="F37" s="4">
        <v>19</v>
      </c>
      <c r="G37" s="6">
        <f t="shared" si="0"/>
        <v>33</v>
      </c>
      <c r="H37" s="23" t="s">
        <v>44</v>
      </c>
      <c r="I37" s="23" t="s">
        <v>44</v>
      </c>
      <c r="J37" s="23" t="s">
        <v>44</v>
      </c>
      <c r="K37" s="23" t="s">
        <v>44</v>
      </c>
      <c r="L37" s="23" t="s">
        <v>44</v>
      </c>
      <c r="M37" s="23" t="s">
        <v>44</v>
      </c>
      <c r="N37" s="6">
        <f>SUM(B37,E37,H37,K37)</f>
        <v>14</v>
      </c>
      <c r="O37" s="6">
        <f t="shared" si="2"/>
        <v>19</v>
      </c>
      <c r="P37" s="22">
        <f t="shared" si="3"/>
        <v>33</v>
      </c>
      <c r="Q37" s="21">
        <f>(P37*100)/P40</f>
        <v>2.352102637205987</v>
      </c>
    </row>
    <row r="38" spans="1:17" ht="33" customHeight="1" x14ac:dyDescent="0.2">
      <c r="A38" s="5" t="s">
        <v>31</v>
      </c>
      <c r="B38" s="23" t="s">
        <v>44</v>
      </c>
      <c r="C38" s="23" t="s">
        <v>44</v>
      </c>
      <c r="D38" s="23" t="s">
        <v>44</v>
      </c>
      <c r="E38" s="23" t="s">
        <v>44</v>
      </c>
      <c r="F38" s="23" t="s">
        <v>44</v>
      </c>
      <c r="G38" s="23" t="s">
        <v>44</v>
      </c>
      <c r="H38" s="3">
        <v>0</v>
      </c>
      <c r="I38" s="3">
        <v>1</v>
      </c>
      <c r="J38" s="7">
        <f t="shared" si="6"/>
        <v>1</v>
      </c>
      <c r="K38" s="23" t="s">
        <v>44</v>
      </c>
      <c r="L38" s="23" t="s">
        <v>44</v>
      </c>
      <c r="M38" s="23" t="s">
        <v>44</v>
      </c>
      <c r="N38" s="6">
        <f>SUM(B38,E38,H38,K38)</f>
        <v>0</v>
      </c>
      <c r="O38" s="6">
        <f t="shared" si="2"/>
        <v>1</v>
      </c>
      <c r="P38" s="22">
        <f t="shared" si="3"/>
        <v>1</v>
      </c>
      <c r="Q38" s="21">
        <f>(P38*100)/P40</f>
        <v>7.1275837491090524E-2</v>
      </c>
    </row>
    <row r="39" spans="1:17" ht="27.75" customHeight="1" x14ac:dyDescent="0.2">
      <c r="A39" s="9" t="s">
        <v>30</v>
      </c>
      <c r="B39" s="23" t="s">
        <v>44</v>
      </c>
      <c r="C39" s="23" t="s">
        <v>44</v>
      </c>
      <c r="D39" s="23" t="s">
        <v>44</v>
      </c>
      <c r="E39" s="2">
        <v>13</v>
      </c>
      <c r="F39" s="2">
        <v>21</v>
      </c>
      <c r="G39" s="6">
        <f t="shared" si="0"/>
        <v>34</v>
      </c>
      <c r="H39" s="23" t="s">
        <v>44</v>
      </c>
      <c r="I39" s="23" t="s">
        <v>44</v>
      </c>
      <c r="J39" s="23" t="s">
        <v>44</v>
      </c>
      <c r="K39" s="23" t="s">
        <v>44</v>
      </c>
      <c r="L39" s="23" t="s">
        <v>44</v>
      </c>
      <c r="M39" s="23" t="s">
        <v>44</v>
      </c>
      <c r="N39" s="6">
        <f t="shared" si="1"/>
        <v>13</v>
      </c>
      <c r="O39" s="6">
        <f t="shared" si="2"/>
        <v>21</v>
      </c>
      <c r="P39" s="22">
        <f t="shared" si="3"/>
        <v>34</v>
      </c>
      <c r="Q39" s="21">
        <f>(P39*100)/P40</f>
        <v>2.4233784746970777</v>
      </c>
    </row>
    <row r="40" spans="1:17" ht="38.1" customHeight="1" thickBot="1" x14ac:dyDescent="0.25">
      <c r="A40" s="17" t="s">
        <v>3</v>
      </c>
      <c r="B40" s="16">
        <f>SUM(B4:B39)</f>
        <v>96</v>
      </c>
      <c r="C40" s="16">
        <f>SUM(C4:C39)</f>
        <v>138</v>
      </c>
      <c r="D40" s="16">
        <f>SUM(D4:D39)</f>
        <v>228</v>
      </c>
      <c r="E40" s="16">
        <f t="shared" ref="E40:P40" si="7">SUM(E2:E39)</f>
        <v>555</v>
      </c>
      <c r="F40" s="16">
        <f t="shared" si="7"/>
        <v>470</v>
      </c>
      <c r="G40" s="16">
        <f t="shared" si="7"/>
        <v>964</v>
      </c>
      <c r="H40" s="16">
        <f t="shared" si="7"/>
        <v>37</v>
      </c>
      <c r="I40" s="16">
        <f t="shared" si="7"/>
        <v>93</v>
      </c>
      <c r="J40" s="16">
        <f t="shared" si="7"/>
        <v>130</v>
      </c>
      <c r="K40" s="16">
        <f t="shared" si="7"/>
        <v>8</v>
      </c>
      <c r="L40" s="16">
        <f t="shared" si="7"/>
        <v>10</v>
      </c>
      <c r="M40" s="16">
        <f t="shared" si="7"/>
        <v>18</v>
      </c>
      <c r="N40" s="16">
        <f t="shared" si="7"/>
        <v>689</v>
      </c>
      <c r="O40" s="16">
        <f t="shared" si="7"/>
        <v>702</v>
      </c>
      <c r="P40" s="47">
        <f t="shared" si="7"/>
        <v>1403</v>
      </c>
      <c r="Q40" s="48"/>
    </row>
    <row r="41" spans="1:17" ht="18" customHeight="1" thickBot="1" x14ac:dyDescent="0.25">
      <c r="A41" s="44" t="s">
        <v>42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</row>
    <row r="42" spans="1:17" ht="16.5" customHeight="1" x14ac:dyDescent="0.2">
      <c r="A42" s="39" t="s">
        <v>35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</sheetData>
  <sheetProtection selectLockedCells="1" selectUnlockedCells="1"/>
  <mergeCells count="11">
    <mergeCell ref="N1:Q1"/>
    <mergeCell ref="A1:M1"/>
    <mergeCell ref="A42:Q42"/>
    <mergeCell ref="H2:J2"/>
    <mergeCell ref="K2:M2"/>
    <mergeCell ref="N2:P2"/>
    <mergeCell ref="B2:D2"/>
    <mergeCell ref="E2:G2"/>
    <mergeCell ref="A41:Q41"/>
    <mergeCell ref="P40:Q40"/>
    <mergeCell ref="A2:A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Sosyal Bilimler Enstitüsü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kılıncer</dc:creator>
  <cp:lastModifiedBy>YKAYA</cp:lastModifiedBy>
  <cp:lastPrinted>2020-12-01T06:54:41Z</cp:lastPrinted>
  <dcterms:created xsi:type="dcterms:W3CDTF">2018-03-12T17:00:49Z</dcterms:created>
  <dcterms:modified xsi:type="dcterms:W3CDTF">2021-01-28T09:16:15Z</dcterms:modified>
</cp:coreProperties>
</file>