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İTÜ\0ÇALIŞMALARIM\VERİLER\"/>
    </mc:Choice>
  </mc:AlternateContent>
  <xr:revisionPtr revIDLastSave="0" documentId="13_ncr:1_{65B075D9-84B8-4812-89C2-4D215F1292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osyal Bilimler Enstitüs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" i="1"/>
  <c r="K5" i="1"/>
  <c r="K4" i="1"/>
  <c r="M9" i="1" l="1"/>
  <c r="G33" i="1"/>
  <c r="M33" i="1" l="1"/>
  <c r="M5" i="1"/>
  <c r="D25" i="1"/>
  <c r="G20" i="1"/>
  <c r="G13" i="1"/>
  <c r="G10" i="1"/>
  <c r="D34" i="1"/>
  <c r="D29" i="1"/>
  <c r="D18" i="1"/>
  <c r="D19" i="1"/>
  <c r="D20" i="1"/>
  <c r="M20" i="1" l="1"/>
  <c r="M18" i="1" l="1"/>
  <c r="M34" i="1"/>
  <c r="M19" i="1"/>
  <c r="M10" i="1" l="1"/>
  <c r="M13" i="1"/>
  <c r="B43" i="1"/>
  <c r="C43" i="1"/>
  <c r="J17" i="1" l="1"/>
  <c r="J22" i="1"/>
  <c r="J23" i="1"/>
  <c r="J36" i="1"/>
  <c r="J41" i="1"/>
  <c r="G6" i="1"/>
  <c r="G27" i="1"/>
  <c r="G7" i="1"/>
  <c r="G8" i="1"/>
  <c r="G11" i="1"/>
  <c r="G12" i="1"/>
  <c r="G14" i="1"/>
  <c r="G15" i="1"/>
  <c r="G16" i="1"/>
  <c r="G21" i="1"/>
  <c r="G22" i="1"/>
  <c r="G24" i="1"/>
  <c r="G25" i="1"/>
  <c r="G26" i="1"/>
  <c r="G28" i="1"/>
  <c r="G29" i="1"/>
  <c r="G30" i="1"/>
  <c r="G31" i="1"/>
  <c r="G32" i="1"/>
  <c r="G35" i="1"/>
  <c r="G37" i="1"/>
  <c r="G38" i="1"/>
  <c r="G39" i="1"/>
  <c r="G40" i="1"/>
  <c r="G42" i="1"/>
  <c r="G4" i="1"/>
  <c r="D8" i="1"/>
  <c r="D11" i="1"/>
  <c r="D14" i="1"/>
  <c r="D15" i="1"/>
  <c r="D21" i="1"/>
  <c r="D22" i="1"/>
  <c r="D30" i="1"/>
  <c r="D31" i="1"/>
  <c r="D32" i="1"/>
  <c r="D35" i="1"/>
  <c r="D4" i="1"/>
  <c r="M15" i="1" l="1"/>
  <c r="M36" i="1"/>
  <c r="M17" i="1"/>
  <c r="M31" i="1"/>
  <c r="M21" i="1"/>
  <c r="M16" i="1"/>
  <c r="M27" i="1"/>
  <c r="M40" i="1"/>
  <c r="M37" i="1"/>
  <c r="M24" i="1"/>
  <c r="M12" i="1"/>
  <c r="M41" i="1"/>
  <c r="M25" i="1"/>
  <c r="M14" i="1"/>
  <c r="M42" i="1"/>
  <c r="M11" i="1"/>
  <c r="M30" i="1"/>
  <c r="M22" i="1"/>
  <c r="D43" i="1"/>
  <c r="M38" i="1"/>
  <c r="M29" i="1"/>
  <c r="M39" i="1"/>
  <c r="M35" i="1"/>
  <c r="M28" i="1"/>
  <c r="M26" i="1"/>
  <c r="M23" i="1"/>
  <c r="M8" i="1"/>
  <c r="M7" i="1"/>
  <c r="M6" i="1"/>
  <c r="M32" i="1"/>
  <c r="M4" i="1"/>
  <c r="M43" i="1" l="1"/>
  <c r="N9" i="1" s="1"/>
  <c r="L43" i="1"/>
  <c r="K43" i="1"/>
  <c r="J43" i="1"/>
  <c r="I43" i="1"/>
  <c r="H43" i="1"/>
  <c r="G43" i="1"/>
  <c r="F43" i="1"/>
  <c r="E43" i="1"/>
  <c r="N5" i="1" l="1"/>
  <c r="N33" i="1"/>
  <c r="N20" i="1"/>
  <c r="N18" i="1"/>
  <c r="N34" i="1"/>
  <c r="N19" i="1"/>
  <c r="N6" i="1"/>
  <c r="N8" i="1"/>
  <c r="N14" i="1"/>
  <c r="N21" i="1"/>
  <c r="N25" i="1"/>
  <c r="N30" i="1"/>
  <c r="N35" i="1"/>
  <c r="N39" i="1"/>
  <c r="N10" i="1"/>
  <c r="N11" i="1"/>
  <c r="N15" i="1"/>
  <c r="N22" i="1"/>
  <c r="N26" i="1"/>
  <c r="N31" i="1"/>
  <c r="N36" i="1"/>
  <c r="N40" i="1"/>
  <c r="N27" i="1"/>
  <c r="N12" i="1"/>
  <c r="N16" i="1"/>
  <c r="N23" i="1"/>
  <c r="N28" i="1"/>
  <c r="N32" i="1"/>
  <c r="N37" i="1"/>
  <c r="N41" i="1"/>
  <c r="N7" i="1"/>
  <c r="N13" i="1"/>
  <c r="N17" i="1"/>
  <c r="N24" i="1"/>
  <c r="N29" i="1"/>
  <c r="N38" i="1"/>
  <c r="N42" i="1"/>
  <c r="N4" i="1"/>
</calcChain>
</file>

<file path=xl/sharedStrings.xml><?xml version="1.0" encoding="utf-8"?>
<sst xmlns="http://schemas.openxmlformats.org/spreadsheetml/2006/main" count="262" uniqueCount="55">
  <si>
    <r>
      <rPr>
        <sz val="10"/>
        <rFont val="Cambria"/>
        <family val="1"/>
      </rPr>
      <t>Maliye</t>
    </r>
  </si>
  <si>
    <r>
      <rPr>
        <sz val="10"/>
        <rFont val="Cambria"/>
        <family val="1"/>
      </rPr>
      <t>Muhasebe - Finansman</t>
    </r>
  </si>
  <si>
    <r>
      <rPr>
        <sz val="10"/>
        <rFont val="Cambria"/>
        <family val="1"/>
      </rPr>
      <t>Üretim Yönetimi ve Pazarlama</t>
    </r>
  </si>
  <si>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</si>
  <si>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</si>
  <si>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</si>
  <si>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</si>
  <si>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</si>
  <si>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</si>
  <si>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</si>
  <si>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</si>
  <si>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</si>
  <si>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</si>
  <si>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</si>
  <si>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Siyaset Bilimi ve Kamu Yönetimi</t>
  </si>
  <si>
    <t>Tarih</t>
  </si>
  <si>
    <t>Turizm İşletmeciliği</t>
  </si>
  <si>
    <t>TOPLAM ÖĞRENCİ SAYISI İÇİNDEKİ ORANI</t>
  </si>
  <si>
    <t>PROGRAMIN ADI</t>
  </si>
  <si>
    <t>TOPLAM
(AKTİF ÖĞRENCİ SAYISI)</t>
  </si>
  <si>
    <t>İşletme İngilizce</t>
  </si>
  <si>
    <t>Özel Hukuk  (Anadolu Üniversitesi Ortak)</t>
  </si>
  <si>
    <t>Sınıf Eğitimi</t>
  </si>
  <si>
    <t>Sosyal Bilgiler Eğitimi</t>
  </si>
  <si>
    <t>Türk Dili ve Edebiyatı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</si>
  <si>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</si>
  <si>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</si>
  <si>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</si>
  <si>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</si>
  <si>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</si>
  <si>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Tablo: Öğrenim Türleri ve Alanlara Göre Öğrenci Sayıları Tablosu</t>
  </si>
  <si>
    <t>%</t>
  </si>
  <si>
    <t>K</t>
  </si>
  <si>
    <t>E</t>
  </si>
  <si>
    <t>T</t>
  </si>
  <si>
    <t>İlgili Programlar (Bu renkte olan) kapanmış olup, hali hazırda kayıtlı öğrenciler mezun oluncaya kadar devam edecektir.</t>
  </si>
  <si>
    <t>İlköğretim Sınıf Öğretmenliği</t>
  </si>
  <si>
    <t>---</t>
  </si>
  <si>
    <t>Sanat ve Tasarım</t>
  </si>
  <si>
    <t>İslam Tarihi ve Sanatları Tezli</t>
  </si>
  <si>
    <t>Gastronomi ve Mutfak Sanatları Tezli</t>
  </si>
  <si>
    <t>Katılım Bankacılığı</t>
  </si>
  <si>
    <t>Coğrafya Eğitimi</t>
  </si>
  <si>
    <t>Tarih Eğitimi</t>
  </si>
  <si>
    <t>Güncelleme Tarihi:01.10.2020</t>
  </si>
  <si>
    <t>Eğitim Programları ve Öğretim (Uzaktan Eğitim)</t>
  </si>
  <si>
    <t>İşletme Yönetimi (İkinci Öğretim)</t>
  </si>
  <si>
    <t>Mali Hukuk (İkinci Öğretim)</t>
  </si>
  <si>
    <t>Turizm Rehberliği (İkinci Öğretim)</t>
  </si>
  <si>
    <t xml:space="preserve">Yerel  Yönetimler   ve  Maliyesi (İkinci Öğretim)
</t>
  </si>
  <si>
    <r>
      <t xml:space="preserve">TEZSİZ </t>
    </r>
    <r>
      <rPr>
        <b/>
        <sz val="10"/>
        <rFont val="Cambria"/>
        <family val="1"/>
        <charset val="162"/>
      </rPr>
      <t>YÜKSEK LİSANS</t>
    </r>
    <r>
      <rPr>
        <b/>
        <sz val="10"/>
        <rFont val="Cambria"/>
        <family val="1"/>
      </rPr>
      <t xml:space="preserve">  </t>
    </r>
  </si>
  <si>
    <t>TEZLİ YÜKSEK LİSANS</t>
  </si>
  <si>
    <t>Tarih (Cumhuriyet Tarihi)</t>
  </si>
  <si>
    <t>İşletme-Finansman</t>
  </si>
  <si>
    <t>İşletme Üretim Yönetimi ve Pazarlama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</si>
</sst>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name val="Cambria"/>
      <family val="1"/>
      <charset val="162"/>
    </font>
    <font>
      <sz val="10"/>
      <name val="Cambria"/>
      <family val="1"/>
    </font>
    <font>
      <sz val="10"/>
      <color rgb="FF000000"/>
      <name val="Cambria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rgb="FF000000"/>
      <name val="Cambria"/>
      <family val="1"/>
      <charset val="162"/>
    </font>
    <font>
      <b/>
      <sz val="12"/>
      <name val="Cambria"/>
      <family val="1"/>
    </font>
    <font>
      <b/>
      <sz val="12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BreakPreview" zoomScale="120" zoomScaleNormal="100" zoomScaleSheetLayoutView="120" workbookViewId="0">
      <pane ySplit="3" topLeftCell="A40" activePane="bottomLeft" state="frozen"/>
      <selection pane="bottomLeft" activeCell="A19" sqref="A19"/>
    </sheetView>
  </sheetViews>
  <sheetFormatPr defaultRowHeight="13.2" x14ac:dyDescent="0.25"/>
  <cols>
    <col min="1" max="1" width="22" customWidth="1"/>
    <col min="2" max="2" width="6.44140625" customWidth="1"/>
    <col min="3" max="6" width="5.7773437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6" customWidth="1"/>
    <col min="12" max="12" width="5.77734375" customWidth="1"/>
    <col min="13" max="13" width="6.44140625" bestFit="1" customWidth="1"/>
    <col min="14" max="14" width="12.44140625" customWidth="1"/>
    <col min="15" max="15" width="2.109375" customWidth="1"/>
  </cols>
  <sheetData>
    <row r="1" spans="1:14" ht="21" customHeight="1" x14ac:dyDescent="0.2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28" t="s">
        <v>44</v>
      </c>
      <c r="L1" s="28"/>
      <c r="M1" s="28"/>
      <c r="N1" s="28"/>
    </row>
    <row r="2" spans="1:14" ht="63" customHeight="1" x14ac:dyDescent="0.25">
      <c r="A2" s="41" t="s">
        <v>18</v>
      </c>
      <c r="B2" s="33" t="s">
        <v>4</v>
      </c>
      <c r="C2" s="34"/>
      <c r="D2" s="35"/>
      <c r="E2" s="33" t="s">
        <v>51</v>
      </c>
      <c r="F2" s="34"/>
      <c r="G2" s="35"/>
      <c r="H2" s="33" t="s">
        <v>50</v>
      </c>
      <c r="I2" s="34"/>
      <c r="J2" s="35"/>
      <c r="K2" s="33" t="s">
        <v>19</v>
      </c>
      <c r="L2" s="34"/>
      <c r="M2" s="35"/>
      <c r="N2" s="15" t="s">
        <v>17</v>
      </c>
    </row>
    <row r="3" spans="1:14" ht="15.9" customHeight="1" x14ac:dyDescent="0.25">
      <c r="A3" s="42"/>
      <c r="B3" s="18" t="s">
        <v>32</v>
      </c>
      <c r="C3" s="19" t="s">
        <v>33</v>
      </c>
      <c r="D3" s="10" t="s">
        <v>34</v>
      </c>
      <c r="E3" s="19" t="s">
        <v>32</v>
      </c>
      <c r="F3" s="19" t="s">
        <v>33</v>
      </c>
      <c r="G3" s="10" t="s">
        <v>34</v>
      </c>
      <c r="H3" s="19" t="s">
        <v>32</v>
      </c>
      <c r="I3" s="19" t="s">
        <v>33</v>
      </c>
      <c r="J3" s="10" t="s">
        <v>34</v>
      </c>
      <c r="K3" s="19" t="s">
        <v>32</v>
      </c>
      <c r="L3" s="19" t="s">
        <v>33</v>
      </c>
      <c r="M3" s="10" t="s">
        <v>34</v>
      </c>
      <c r="N3" s="10" t="s">
        <v>31</v>
      </c>
    </row>
    <row r="4" spans="1:14" ht="20.25" customHeight="1" x14ac:dyDescent="0.25">
      <c r="A4" s="8" t="s">
        <v>5</v>
      </c>
      <c r="B4" s="13">
        <v>2</v>
      </c>
      <c r="C4" s="13">
        <v>4</v>
      </c>
      <c r="D4" s="13">
        <f>SUM(B4,C4)</f>
        <v>6</v>
      </c>
      <c r="E4" s="6">
        <v>11</v>
      </c>
      <c r="F4" s="6">
        <v>7</v>
      </c>
      <c r="G4" s="6">
        <f>SUM(E4,F4)</f>
        <v>18</v>
      </c>
      <c r="H4" s="23" t="s">
        <v>37</v>
      </c>
      <c r="I4" s="23" t="s">
        <v>37</v>
      </c>
      <c r="J4" s="23" t="s">
        <v>37</v>
      </c>
      <c r="K4" s="6">
        <f>SUM(B4,E4,H4)</f>
        <v>13</v>
      </c>
      <c r="L4" s="6">
        <f>SUM(C4,F4,I4)</f>
        <v>11</v>
      </c>
      <c r="M4" s="22">
        <f>SUM(K4,L4)</f>
        <v>24</v>
      </c>
      <c r="N4" s="21">
        <f>(M4*100)/M43</f>
        <v>1.5238095238095237</v>
      </c>
    </row>
    <row r="5" spans="1:14" ht="20.25" customHeight="1" x14ac:dyDescent="0.25">
      <c r="A5" s="24" t="s">
        <v>42</v>
      </c>
      <c r="B5" s="23" t="s">
        <v>37</v>
      </c>
      <c r="C5" s="23">
        <v>3</v>
      </c>
      <c r="D5" s="23" t="s">
        <v>37</v>
      </c>
      <c r="E5" s="23" t="s">
        <v>37</v>
      </c>
      <c r="F5" s="23" t="s">
        <v>37</v>
      </c>
      <c r="G5" s="23" t="s">
        <v>37</v>
      </c>
      <c r="H5" s="23" t="s">
        <v>37</v>
      </c>
      <c r="I5" s="23" t="s">
        <v>37</v>
      </c>
      <c r="J5" s="23" t="s">
        <v>37</v>
      </c>
      <c r="K5" s="6">
        <f>SUM(B5,E5,H5)</f>
        <v>0</v>
      </c>
      <c r="L5" s="6">
        <f t="shared" ref="L5:L42" si="0">SUM(C5,F5,I5)</f>
        <v>3</v>
      </c>
      <c r="M5" s="22">
        <f>SUM(K5,L5)</f>
        <v>3</v>
      </c>
      <c r="N5" s="21">
        <f>(M5*100)/M43</f>
        <v>0.19047619047619047</v>
      </c>
    </row>
    <row r="6" spans="1:14" ht="24.75" customHeight="1" x14ac:dyDescent="0.25">
      <c r="A6" s="8" t="s">
        <v>6</v>
      </c>
      <c r="B6" s="23" t="s">
        <v>37</v>
      </c>
      <c r="C6" s="23" t="s">
        <v>37</v>
      </c>
      <c r="D6" s="23" t="s">
        <v>37</v>
      </c>
      <c r="E6" s="6">
        <v>34</v>
      </c>
      <c r="F6" s="6">
        <v>11</v>
      </c>
      <c r="G6" s="6">
        <f t="shared" ref="G6:G42" si="1">SUM(E6,F6)</f>
        <v>45</v>
      </c>
      <c r="H6" s="23" t="s">
        <v>37</v>
      </c>
      <c r="I6" s="23" t="s">
        <v>37</v>
      </c>
      <c r="J6" s="23" t="s">
        <v>37</v>
      </c>
      <c r="K6" s="6">
        <f t="shared" ref="K6:K42" si="2">SUM(B6,E6,H6)</f>
        <v>34</v>
      </c>
      <c r="L6" s="6">
        <f t="shared" si="0"/>
        <v>11</v>
      </c>
      <c r="M6" s="22">
        <f t="shared" ref="M6:M42" si="3">SUM(K6,L6)</f>
        <v>45</v>
      </c>
      <c r="N6" s="21">
        <f>(M6*100)/M43</f>
        <v>2.8571428571428572</v>
      </c>
    </row>
    <row r="7" spans="1:14" ht="15.75" customHeight="1" x14ac:dyDescent="0.25">
      <c r="A7" s="8" t="s">
        <v>7</v>
      </c>
      <c r="B7" s="23" t="s">
        <v>37</v>
      </c>
      <c r="C7" s="23" t="s">
        <v>37</v>
      </c>
      <c r="D7" s="23" t="s">
        <v>37</v>
      </c>
      <c r="E7" s="6">
        <v>19</v>
      </c>
      <c r="F7" s="6">
        <v>10</v>
      </c>
      <c r="G7" s="6">
        <f t="shared" si="1"/>
        <v>29</v>
      </c>
      <c r="H7" s="23" t="s">
        <v>37</v>
      </c>
      <c r="I7" s="23"/>
      <c r="J7" s="23" t="s">
        <v>37</v>
      </c>
      <c r="K7" s="6">
        <f t="shared" si="2"/>
        <v>19</v>
      </c>
      <c r="L7" s="6">
        <f t="shared" si="0"/>
        <v>10</v>
      </c>
      <c r="M7" s="22">
        <f t="shared" si="3"/>
        <v>29</v>
      </c>
      <c r="N7" s="21">
        <f>(M7*100)/M43</f>
        <v>1.8412698412698412</v>
      </c>
    </row>
    <row r="8" spans="1:14" ht="26.25" customHeight="1" x14ac:dyDescent="0.25">
      <c r="A8" s="8" t="s">
        <v>8</v>
      </c>
      <c r="B8" s="13">
        <v>14</v>
      </c>
      <c r="C8" s="13">
        <v>9</v>
      </c>
      <c r="D8" s="13">
        <f t="shared" ref="D8:D35" si="4">SUM(B8,C8)</f>
        <v>23</v>
      </c>
      <c r="E8" s="6">
        <v>38</v>
      </c>
      <c r="F8" s="6">
        <v>26</v>
      </c>
      <c r="G8" s="6">
        <f t="shared" si="1"/>
        <v>64</v>
      </c>
      <c r="H8" s="23" t="s">
        <v>37</v>
      </c>
      <c r="I8" s="23" t="s">
        <v>37</v>
      </c>
      <c r="J8" s="23" t="s">
        <v>37</v>
      </c>
      <c r="K8" s="6">
        <f t="shared" si="2"/>
        <v>52</v>
      </c>
      <c r="L8" s="6">
        <f t="shared" si="0"/>
        <v>35</v>
      </c>
      <c r="M8" s="22">
        <f>SUM(K8,L8)</f>
        <v>87</v>
      </c>
      <c r="N8" s="21">
        <f>(M8*100)/M43</f>
        <v>5.5238095238095237</v>
      </c>
    </row>
    <row r="9" spans="1:14" ht="26.25" customHeight="1" x14ac:dyDescent="0.25">
      <c r="A9" s="24" t="s">
        <v>45</v>
      </c>
      <c r="B9" s="13" t="s">
        <v>37</v>
      </c>
      <c r="C9" s="13" t="s">
        <v>37</v>
      </c>
      <c r="D9" s="13" t="s">
        <v>37</v>
      </c>
      <c r="E9" s="13" t="s">
        <v>37</v>
      </c>
      <c r="F9" s="13" t="s">
        <v>37</v>
      </c>
      <c r="G9" s="13" t="s">
        <v>37</v>
      </c>
      <c r="H9" s="23">
        <v>27</v>
      </c>
      <c r="I9" s="23">
        <v>20</v>
      </c>
      <c r="J9" s="23">
        <v>47</v>
      </c>
      <c r="K9" s="6">
        <f t="shared" si="2"/>
        <v>27</v>
      </c>
      <c r="L9" s="6">
        <f t="shared" si="0"/>
        <v>20</v>
      </c>
      <c r="M9" s="22">
        <f>SUM(K9,L9)</f>
        <v>47</v>
      </c>
      <c r="N9" s="21">
        <f>(M9*100)/M43</f>
        <v>2.9841269841269842</v>
      </c>
    </row>
    <row r="10" spans="1:14" ht="24.75" customHeight="1" x14ac:dyDescent="0.25">
      <c r="A10" s="24" t="s">
        <v>40</v>
      </c>
      <c r="B10" s="23" t="s">
        <v>37</v>
      </c>
      <c r="C10" s="23" t="s">
        <v>37</v>
      </c>
      <c r="D10" s="23" t="s">
        <v>37</v>
      </c>
      <c r="E10" s="23">
        <v>16</v>
      </c>
      <c r="F10" s="23">
        <v>12</v>
      </c>
      <c r="G10" s="6">
        <f>SUM(E10,F10)</f>
        <v>28</v>
      </c>
      <c r="H10" s="23" t="s">
        <v>37</v>
      </c>
      <c r="I10" s="23" t="s">
        <v>37</v>
      </c>
      <c r="J10" s="23" t="s">
        <v>37</v>
      </c>
      <c r="K10" s="6">
        <f t="shared" si="2"/>
        <v>16</v>
      </c>
      <c r="L10" s="6">
        <f t="shared" si="0"/>
        <v>12</v>
      </c>
      <c r="M10" s="22">
        <f>SUM(K10,L10)</f>
        <v>28</v>
      </c>
      <c r="N10" s="21">
        <f>(M10*100)/M43</f>
        <v>1.7777777777777777</v>
      </c>
    </row>
    <row r="11" spans="1:14" ht="27" customHeight="1" x14ac:dyDescent="0.25">
      <c r="A11" s="20" t="s">
        <v>9</v>
      </c>
      <c r="B11" s="23" t="s">
        <v>37</v>
      </c>
      <c r="C11" s="13">
        <v>1</v>
      </c>
      <c r="D11" s="13">
        <f t="shared" si="4"/>
        <v>1</v>
      </c>
      <c r="E11" s="23" t="s">
        <v>37</v>
      </c>
      <c r="F11" s="6">
        <v>2</v>
      </c>
      <c r="G11" s="6">
        <f t="shared" si="1"/>
        <v>2</v>
      </c>
      <c r="H11" s="23" t="s">
        <v>37</v>
      </c>
      <c r="I11" s="23" t="s">
        <v>37</v>
      </c>
      <c r="J11" s="23" t="s">
        <v>37</v>
      </c>
      <c r="K11" s="6">
        <f t="shared" si="2"/>
        <v>0</v>
      </c>
      <c r="L11" s="6">
        <f t="shared" si="0"/>
        <v>3</v>
      </c>
      <c r="M11" s="22">
        <f t="shared" si="3"/>
        <v>3</v>
      </c>
      <c r="N11" s="21">
        <f>(M11*100)/M43</f>
        <v>0.19047619047619047</v>
      </c>
    </row>
    <row r="12" spans="1:14" ht="27" customHeight="1" x14ac:dyDescent="0.25">
      <c r="A12" s="20" t="s">
        <v>36</v>
      </c>
      <c r="B12" s="23" t="s">
        <v>37</v>
      </c>
      <c r="C12" s="23" t="s">
        <v>37</v>
      </c>
      <c r="D12" s="23" t="s">
        <v>37</v>
      </c>
      <c r="E12" s="23" t="s">
        <v>37</v>
      </c>
      <c r="F12" s="6">
        <v>1</v>
      </c>
      <c r="G12" s="6">
        <f t="shared" si="1"/>
        <v>1</v>
      </c>
      <c r="H12" s="23" t="s">
        <v>37</v>
      </c>
      <c r="I12" s="23" t="s">
        <v>37</v>
      </c>
      <c r="J12" s="23" t="s">
        <v>37</v>
      </c>
      <c r="K12" s="6">
        <f t="shared" si="2"/>
        <v>0</v>
      </c>
      <c r="L12" s="6">
        <f t="shared" si="0"/>
        <v>1</v>
      </c>
      <c r="M12" s="22">
        <f t="shared" si="3"/>
        <v>1</v>
      </c>
      <c r="N12" s="21">
        <f>(M12*100)/M43</f>
        <v>6.3492063492063489E-2</v>
      </c>
    </row>
    <row r="13" spans="1:14" ht="27" customHeight="1" x14ac:dyDescent="0.25">
      <c r="A13" s="8" t="s">
        <v>39</v>
      </c>
      <c r="B13" s="23" t="s">
        <v>37</v>
      </c>
      <c r="C13" s="23" t="s">
        <v>37</v>
      </c>
      <c r="D13" s="23" t="s">
        <v>37</v>
      </c>
      <c r="E13" s="23">
        <v>14</v>
      </c>
      <c r="F13" s="23">
        <v>16</v>
      </c>
      <c r="G13" s="6">
        <f t="shared" si="1"/>
        <v>30</v>
      </c>
      <c r="H13" s="23" t="s">
        <v>37</v>
      </c>
      <c r="I13" s="23" t="s">
        <v>37</v>
      </c>
      <c r="J13" s="23" t="s">
        <v>37</v>
      </c>
      <c r="K13" s="6">
        <f t="shared" si="2"/>
        <v>14</v>
      </c>
      <c r="L13" s="6">
        <f t="shared" si="0"/>
        <v>16</v>
      </c>
      <c r="M13" s="22">
        <f t="shared" si="3"/>
        <v>30</v>
      </c>
      <c r="N13" s="21">
        <f>(M13*100)/M43</f>
        <v>1.9047619047619047</v>
      </c>
    </row>
    <row r="14" spans="1:14" ht="23.25" customHeight="1" x14ac:dyDescent="0.25">
      <c r="A14" s="8" t="s">
        <v>11</v>
      </c>
      <c r="B14" s="13">
        <v>4</v>
      </c>
      <c r="C14" s="13">
        <v>7</v>
      </c>
      <c r="D14" s="13">
        <f t="shared" si="4"/>
        <v>11</v>
      </c>
      <c r="E14" s="6">
        <v>23</v>
      </c>
      <c r="F14" s="6">
        <v>34</v>
      </c>
      <c r="G14" s="6">
        <f t="shared" si="1"/>
        <v>57</v>
      </c>
      <c r="H14" s="23" t="s">
        <v>37</v>
      </c>
      <c r="I14" s="23" t="s">
        <v>37</v>
      </c>
      <c r="J14" s="23" t="s">
        <v>37</v>
      </c>
      <c r="K14" s="6">
        <f t="shared" si="2"/>
        <v>27</v>
      </c>
      <c r="L14" s="6">
        <f t="shared" si="0"/>
        <v>41</v>
      </c>
      <c r="M14" s="22">
        <f t="shared" si="3"/>
        <v>68</v>
      </c>
      <c r="N14" s="21">
        <f>(M14*100)/M43</f>
        <v>4.3174603174603172</v>
      </c>
    </row>
    <row r="15" spans="1:14" ht="16.5" customHeight="1" x14ac:dyDescent="0.25">
      <c r="A15" s="8" t="s">
        <v>10</v>
      </c>
      <c r="B15" s="13">
        <v>28</v>
      </c>
      <c r="C15" s="13">
        <v>43</v>
      </c>
      <c r="D15" s="13">
        <f t="shared" si="4"/>
        <v>71</v>
      </c>
      <c r="E15" s="23" t="s">
        <v>37</v>
      </c>
      <c r="F15" s="6">
        <v>2</v>
      </c>
      <c r="G15" s="6">
        <f t="shared" si="1"/>
        <v>2</v>
      </c>
      <c r="H15" s="23" t="s">
        <v>37</v>
      </c>
      <c r="I15" s="23" t="s">
        <v>37</v>
      </c>
      <c r="J15" s="23" t="s">
        <v>37</v>
      </c>
      <c r="K15" s="6">
        <f t="shared" si="2"/>
        <v>28</v>
      </c>
      <c r="L15" s="6">
        <f t="shared" si="0"/>
        <v>45</v>
      </c>
      <c r="M15" s="22">
        <f t="shared" si="3"/>
        <v>73</v>
      </c>
      <c r="N15" s="21">
        <f>(M15*100)/M43</f>
        <v>4.6349206349206353</v>
      </c>
    </row>
    <row r="16" spans="1:14" ht="16.5" customHeight="1" x14ac:dyDescent="0.25">
      <c r="A16" s="8" t="s">
        <v>20</v>
      </c>
      <c r="B16" s="23" t="s">
        <v>37</v>
      </c>
      <c r="C16" s="23" t="s">
        <v>37</v>
      </c>
      <c r="D16" s="23" t="s">
        <v>37</v>
      </c>
      <c r="E16" s="6">
        <v>13</v>
      </c>
      <c r="F16" s="6">
        <v>18</v>
      </c>
      <c r="G16" s="6">
        <f t="shared" si="1"/>
        <v>31</v>
      </c>
      <c r="H16" s="23" t="s">
        <v>37</v>
      </c>
      <c r="I16" s="23" t="s">
        <v>37</v>
      </c>
      <c r="J16" s="23" t="s">
        <v>37</v>
      </c>
      <c r="K16" s="6">
        <f t="shared" si="2"/>
        <v>13</v>
      </c>
      <c r="L16" s="6">
        <f t="shared" si="0"/>
        <v>18</v>
      </c>
      <c r="M16" s="22">
        <f>SUM(K16,L16)</f>
        <v>31</v>
      </c>
      <c r="N16" s="21">
        <f>(M16*100)/M43</f>
        <v>1.9682539682539681</v>
      </c>
    </row>
    <row r="17" spans="1:14" ht="26.25" customHeight="1" x14ac:dyDescent="0.25">
      <c r="A17" s="24" t="s">
        <v>46</v>
      </c>
      <c r="B17" s="23" t="s">
        <v>37</v>
      </c>
      <c r="C17" s="23" t="s">
        <v>37</v>
      </c>
      <c r="D17" s="23" t="s">
        <v>37</v>
      </c>
      <c r="E17" s="23" t="s">
        <v>37</v>
      </c>
      <c r="F17" s="23" t="s">
        <v>37</v>
      </c>
      <c r="G17" s="23" t="s">
        <v>37</v>
      </c>
      <c r="H17" s="7">
        <v>9</v>
      </c>
      <c r="I17" s="7">
        <v>24</v>
      </c>
      <c r="J17" s="7">
        <f t="shared" ref="J17:J41" si="5">SUM(H17,I17)</f>
        <v>33</v>
      </c>
      <c r="K17" s="6">
        <f t="shared" si="2"/>
        <v>9</v>
      </c>
      <c r="L17" s="6">
        <f t="shared" si="0"/>
        <v>24</v>
      </c>
      <c r="M17" s="22">
        <f t="shared" si="3"/>
        <v>33</v>
      </c>
      <c r="N17" s="21">
        <f>(M17*100)/M43</f>
        <v>2.0952380952380953</v>
      </c>
    </row>
    <row r="18" spans="1:14" ht="26.25" customHeight="1" x14ac:dyDescent="0.25">
      <c r="A18" s="24" t="s">
        <v>54</v>
      </c>
      <c r="B18" s="23">
        <v>1</v>
      </c>
      <c r="C18" s="23">
        <v>1</v>
      </c>
      <c r="D18" s="13">
        <f t="shared" si="4"/>
        <v>2</v>
      </c>
      <c r="E18" s="23" t="s">
        <v>37</v>
      </c>
      <c r="F18" s="23" t="s">
        <v>37</v>
      </c>
      <c r="G18" s="23" t="s">
        <v>37</v>
      </c>
      <c r="H18" s="23" t="s">
        <v>37</v>
      </c>
      <c r="I18" s="23" t="s">
        <v>37</v>
      </c>
      <c r="J18" s="23" t="s">
        <v>37</v>
      </c>
      <c r="K18" s="6">
        <f t="shared" si="2"/>
        <v>1</v>
      </c>
      <c r="L18" s="6">
        <f t="shared" si="0"/>
        <v>1</v>
      </c>
      <c r="M18" s="22">
        <f t="shared" si="3"/>
        <v>2</v>
      </c>
      <c r="N18" s="21">
        <f>(M18*100)/M43</f>
        <v>0.12698412698412698</v>
      </c>
    </row>
    <row r="19" spans="1:14" ht="26.25" customHeight="1" x14ac:dyDescent="0.25">
      <c r="A19" s="24" t="s">
        <v>53</v>
      </c>
      <c r="B19" s="23" t="s">
        <v>37</v>
      </c>
      <c r="C19" s="23">
        <v>1</v>
      </c>
      <c r="D19" s="13">
        <f t="shared" si="4"/>
        <v>1</v>
      </c>
      <c r="E19" s="23" t="s">
        <v>37</v>
      </c>
      <c r="F19" s="23" t="s">
        <v>37</v>
      </c>
      <c r="G19" s="23" t="s">
        <v>37</v>
      </c>
      <c r="H19" s="23" t="s">
        <v>37</v>
      </c>
      <c r="I19" s="23" t="s">
        <v>37</v>
      </c>
      <c r="J19" s="23" t="s">
        <v>37</v>
      </c>
      <c r="K19" s="6">
        <f t="shared" si="2"/>
        <v>0</v>
      </c>
      <c r="L19" s="6">
        <f t="shared" si="0"/>
        <v>1</v>
      </c>
      <c r="M19" s="22">
        <f t="shared" si="3"/>
        <v>1</v>
      </c>
      <c r="N19" s="21">
        <f>(M19*100)/M43</f>
        <v>6.3492063492063489E-2</v>
      </c>
    </row>
    <row r="20" spans="1:14" ht="26.25" customHeight="1" x14ac:dyDescent="0.25">
      <c r="A20" s="24" t="s">
        <v>41</v>
      </c>
      <c r="B20" s="23" t="s">
        <v>37</v>
      </c>
      <c r="C20" s="23">
        <v>5</v>
      </c>
      <c r="D20" s="13">
        <f t="shared" si="4"/>
        <v>5</v>
      </c>
      <c r="E20" s="23">
        <v>7</v>
      </c>
      <c r="F20" s="23">
        <v>9</v>
      </c>
      <c r="G20" s="6">
        <f t="shared" si="1"/>
        <v>16</v>
      </c>
      <c r="H20" s="23" t="s">
        <v>37</v>
      </c>
      <c r="I20" s="23" t="s">
        <v>37</v>
      </c>
      <c r="J20" s="23" t="s">
        <v>37</v>
      </c>
      <c r="K20" s="6">
        <f t="shared" si="2"/>
        <v>7</v>
      </c>
      <c r="L20" s="6">
        <f t="shared" si="0"/>
        <v>14</v>
      </c>
      <c r="M20" s="22">
        <f t="shared" si="3"/>
        <v>21</v>
      </c>
      <c r="N20" s="21">
        <f>(M20*100)/M43</f>
        <v>1.3333333333333333</v>
      </c>
    </row>
    <row r="21" spans="1:14" ht="26.25" customHeight="1" x14ac:dyDescent="0.25">
      <c r="A21" s="20" t="s">
        <v>28</v>
      </c>
      <c r="B21" s="23" t="s">
        <v>37</v>
      </c>
      <c r="C21" s="13">
        <v>3</v>
      </c>
      <c r="D21" s="13">
        <f t="shared" si="4"/>
        <v>3</v>
      </c>
      <c r="E21" s="6">
        <v>6</v>
      </c>
      <c r="F21" s="6">
        <v>2</v>
      </c>
      <c r="G21" s="6">
        <f t="shared" si="1"/>
        <v>8</v>
      </c>
      <c r="H21" s="23" t="s">
        <v>37</v>
      </c>
      <c r="I21" s="23" t="s">
        <v>37</v>
      </c>
      <c r="J21" s="23" t="s">
        <v>37</v>
      </c>
      <c r="K21" s="6">
        <f t="shared" si="2"/>
        <v>6</v>
      </c>
      <c r="L21" s="6">
        <f t="shared" si="0"/>
        <v>5</v>
      </c>
      <c r="M21" s="22">
        <f t="shared" si="3"/>
        <v>11</v>
      </c>
      <c r="N21" s="21">
        <f>(M21*100)/M43</f>
        <v>0.69841269841269837</v>
      </c>
    </row>
    <row r="22" spans="1:14" ht="18.75" customHeight="1" x14ac:dyDescent="0.25">
      <c r="A22" s="1" t="s">
        <v>0</v>
      </c>
      <c r="B22" s="14">
        <v>13</v>
      </c>
      <c r="C22" s="14">
        <v>9</v>
      </c>
      <c r="D22" s="13">
        <f t="shared" si="4"/>
        <v>22</v>
      </c>
      <c r="E22" s="2">
        <v>15</v>
      </c>
      <c r="F22" s="2">
        <v>36</v>
      </c>
      <c r="G22" s="6">
        <f t="shared" si="1"/>
        <v>51</v>
      </c>
      <c r="H22" s="3">
        <v>5</v>
      </c>
      <c r="I22" s="3">
        <v>13</v>
      </c>
      <c r="J22" s="7">
        <f t="shared" si="5"/>
        <v>18</v>
      </c>
      <c r="K22" s="6">
        <f t="shared" si="2"/>
        <v>33</v>
      </c>
      <c r="L22" s="6">
        <f t="shared" si="0"/>
        <v>58</v>
      </c>
      <c r="M22" s="22">
        <f t="shared" si="3"/>
        <v>91</v>
      </c>
      <c r="N22" s="21">
        <f>(M22*100)/M43</f>
        <v>5.7777777777777777</v>
      </c>
    </row>
    <row r="23" spans="1:14" ht="26.25" customHeight="1" x14ac:dyDescent="0.25">
      <c r="A23" s="12" t="s">
        <v>47</v>
      </c>
      <c r="B23" s="23" t="s">
        <v>37</v>
      </c>
      <c r="C23" s="23" t="s">
        <v>37</v>
      </c>
      <c r="D23" s="23" t="s">
        <v>37</v>
      </c>
      <c r="E23" s="23" t="s">
        <v>37</v>
      </c>
      <c r="F23" s="23" t="s">
        <v>37</v>
      </c>
      <c r="G23" s="23" t="s">
        <v>37</v>
      </c>
      <c r="H23" s="2">
        <v>13</v>
      </c>
      <c r="I23" s="2">
        <v>25</v>
      </c>
      <c r="J23" s="7">
        <f t="shared" si="5"/>
        <v>38</v>
      </c>
      <c r="K23" s="6">
        <f t="shared" si="2"/>
        <v>13</v>
      </c>
      <c r="L23" s="6">
        <f t="shared" si="0"/>
        <v>25</v>
      </c>
      <c r="M23" s="22">
        <f t="shared" si="3"/>
        <v>38</v>
      </c>
      <c r="N23" s="21">
        <f>(M23*100)/M43</f>
        <v>2.4126984126984126</v>
      </c>
    </row>
    <row r="24" spans="1:14" ht="18" customHeight="1" x14ac:dyDescent="0.25">
      <c r="A24" s="1" t="s">
        <v>1</v>
      </c>
      <c r="B24" s="23" t="s">
        <v>37</v>
      </c>
      <c r="C24" s="23" t="s">
        <v>37</v>
      </c>
      <c r="D24" s="23" t="s">
        <v>37</v>
      </c>
      <c r="E24" s="2">
        <v>32</v>
      </c>
      <c r="F24" s="4">
        <v>25</v>
      </c>
      <c r="G24" s="6">
        <f t="shared" si="1"/>
        <v>57</v>
      </c>
      <c r="H24" s="23" t="s">
        <v>37</v>
      </c>
      <c r="I24" s="23" t="s">
        <v>37</v>
      </c>
      <c r="J24" s="23" t="s">
        <v>37</v>
      </c>
      <c r="K24" s="6">
        <f t="shared" si="2"/>
        <v>32</v>
      </c>
      <c r="L24" s="6">
        <f t="shared" si="0"/>
        <v>25</v>
      </c>
      <c r="M24" s="22">
        <f t="shared" si="3"/>
        <v>57</v>
      </c>
      <c r="N24" s="21">
        <f>(M24*100)/M43</f>
        <v>3.6190476190476191</v>
      </c>
    </row>
    <row r="25" spans="1:14" ht="16.5" customHeight="1" x14ac:dyDescent="0.25">
      <c r="A25" s="9" t="s">
        <v>12</v>
      </c>
      <c r="B25" s="14">
        <v>10</v>
      </c>
      <c r="C25" s="14">
        <v>12</v>
      </c>
      <c r="D25" s="13">
        <f t="shared" si="4"/>
        <v>22</v>
      </c>
      <c r="E25" s="2">
        <v>17</v>
      </c>
      <c r="F25" s="4">
        <v>35</v>
      </c>
      <c r="G25" s="6">
        <f t="shared" si="1"/>
        <v>52</v>
      </c>
      <c r="H25" s="23" t="s">
        <v>37</v>
      </c>
      <c r="I25" s="23" t="s">
        <v>37</v>
      </c>
      <c r="J25" s="23" t="s">
        <v>37</v>
      </c>
      <c r="K25" s="6">
        <f t="shared" si="2"/>
        <v>27</v>
      </c>
      <c r="L25" s="6">
        <f t="shared" si="0"/>
        <v>47</v>
      </c>
      <c r="M25" s="22">
        <f t="shared" si="3"/>
        <v>74</v>
      </c>
      <c r="N25" s="21">
        <f>(M25*100)/M43</f>
        <v>4.6984126984126986</v>
      </c>
    </row>
    <row r="26" spans="1:14" ht="27" customHeight="1" x14ac:dyDescent="0.25">
      <c r="A26" s="9" t="s">
        <v>21</v>
      </c>
      <c r="B26" s="23" t="s">
        <v>37</v>
      </c>
      <c r="C26" s="23" t="s">
        <v>37</v>
      </c>
      <c r="D26" s="23" t="s">
        <v>37</v>
      </c>
      <c r="E26" s="2">
        <v>19</v>
      </c>
      <c r="F26" s="4">
        <v>6</v>
      </c>
      <c r="G26" s="6">
        <f t="shared" si="1"/>
        <v>25</v>
      </c>
      <c r="H26" s="23" t="s">
        <v>37</v>
      </c>
      <c r="I26" s="23" t="s">
        <v>37</v>
      </c>
      <c r="J26" s="23" t="s">
        <v>37</v>
      </c>
      <c r="K26" s="6">
        <f t="shared" si="2"/>
        <v>19</v>
      </c>
      <c r="L26" s="6">
        <f t="shared" si="0"/>
        <v>6</v>
      </c>
      <c r="M26" s="22">
        <f t="shared" si="3"/>
        <v>25</v>
      </c>
      <c r="N26" s="21">
        <f>(M26*100)/M43</f>
        <v>1.5873015873015872</v>
      </c>
    </row>
    <row r="27" spans="1:14" ht="25.5" customHeight="1" x14ac:dyDescent="0.25">
      <c r="A27" s="24" t="s">
        <v>38</v>
      </c>
      <c r="B27" s="23" t="s">
        <v>37</v>
      </c>
      <c r="C27" s="23" t="s">
        <v>37</v>
      </c>
      <c r="D27" s="23" t="s">
        <v>37</v>
      </c>
      <c r="E27" s="6">
        <v>39</v>
      </c>
      <c r="F27" s="6">
        <v>31</v>
      </c>
      <c r="G27" s="6">
        <f>SUM(E27,F27)</f>
        <v>70</v>
      </c>
      <c r="H27" s="23" t="s">
        <v>37</v>
      </c>
      <c r="I27" s="23" t="s">
        <v>37</v>
      </c>
      <c r="J27" s="23" t="s">
        <v>37</v>
      </c>
      <c r="K27" s="6">
        <f t="shared" si="2"/>
        <v>39</v>
      </c>
      <c r="L27" s="6">
        <f t="shared" si="0"/>
        <v>31</v>
      </c>
      <c r="M27" s="22">
        <f>SUM(K27,L27)</f>
        <v>70</v>
      </c>
      <c r="N27" s="21">
        <f>(M27*100)/M43</f>
        <v>4.4444444444444446</v>
      </c>
    </row>
    <row r="28" spans="1:14" ht="21" customHeight="1" x14ac:dyDescent="0.25">
      <c r="A28" s="9" t="s">
        <v>22</v>
      </c>
      <c r="B28" s="23" t="s">
        <v>37</v>
      </c>
      <c r="C28" s="23" t="s">
        <v>37</v>
      </c>
      <c r="D28" s="23" t="s">
        <v>37</v>
      </c>
      <c r="E28" s="2">
        <v>29</v>
      </c>
      <c r="F28" s="4">
        <v>24</v>
      </c>
      <c r="G28" s="6">
        <f t="shared" si="1"/>
        <v>53</v>
      </c>
      <c r="H28" s="23" t="s">
        <v>37</v>
      </c>
      <c r="I28" s="23" t="s">
        <v>37</v>
      </c>
      <c r="J28" s="23" t="s">
        <v>37</v>
      </c>
      <c r="K28" s="6">
        <f t="shared" si="2"/>
        <v>29</v>
      </c>
      <c r="L28" s="6">
        <f t="shared" si="0"/>
        <v>24</v>
      </c>
      <c r="M28" s="22">
        <f t="shared" si="3"/>
        <v>53</v>
      </c>
      <c r="N28" s="21">
        <f>(M28*100)/M43</f>
        <v>3.3650793650793651</v>
      </c>
    </row>
    <row r="29" spans="1:14" ht="30" customHeight="1" x14ac:dyDescent="0.25">
      <c r="A29" s="9" t="s">
        <v>14</v>
      </c>
      <c r="B29" s="23">
        <v>1</v>
      </c>
      <c r="C29" s="23">
        <v>2</v>
      </c>
      <c r="D29" s="13">
        <f t="shared" si="4"/>
        <v>3</v>
      </c>
      <c r="E29" s="2">
        <v>15</v>
      </c>
      <c r="F29" s="4">
        <v>23</v>
      </c>
      <c r="G29" s="6">
        <f t="shared" si="1"/>
        <v>38</v>
      </c>
      <c r="H29" s="23" t="s">
        <v>37</v>
      </c>
      <c r="I29" s="23" t="s">
        <v>37</v>
      </c>
      <c r="J29" s="23" t="s">
        <v>37</v>
      </c>
      <c r="K29" s="6">
        <f t="shared" si="2"/>
        <v>16</v>
      </c>
      <c r="L29" s="6">
        <f t="shared" si="0"/>
        <v>25</v>
      </c>
      <c r="M29" s="22">
        <f t="shared" si="3"/>
        <v>41</v>
      </c>
      <c r="N29" s="21">
        <f>(M29*100)/M43</f>
        <v>2.6031746031746033</v>
      </c>
    </row>
    <row r="30" spans="1:14" ht="20.25" customHeight="1" x14ac:dyDescent="0.25">
      <c r="A30" s="9" t="s">
        <v>23</v>
      </c>
      <c r="B30" s="14">
        <v>2</v>
      </c>
      <c r="C30" s="14">
        <v>8</v>
      </c>
      <c r="D30" s="13">
        <f t="shared" si="4"/>
        <v>10</v>
      </c>
      <c r="E30" s="2">
        <v>22</v>
      </c>
      <c r="F30" s="4">
        <v>17</v>
      </c>
      <c r="G30" s="6">
        <f t="shared" si="1"/>
        <v>39</v>
      </c>
      <c r="H30" s="23" t="s">
        <v>37</v>
      </c>
      <c r="I30" s="23" t="s">
        <v>37</v>
      </c>
      <c r="J30" s="23" t="s">
        <v>37</v>
      </c>
      <c r="K30" s="6">
        <f t="shared" si="2"/>
        <v>24</v>
      </c>
      <c r="L30" s="6">
        <f t="shared" si="0"/>
        <v>25</v>
      </c>
      <c r="M30" s="22">
        <f t="shared" si="3"/>
        <v>49</v>
      </c>
      <c r="N30" s="21">
        <f>(M30*100)/M43</f>
        <v>3.1111111111111112</v>
      </c>
    </row>
    <row r="31" spans="1:14" ht="21" customHeight="1" x14ac:dyDescent="0.25">
      <c r="A31" s="9" t="s">
        <v>13</v>
      </c>
      <c r="B31" s="14">
        <v>11</v>
      </c>
      <c r="C31" s="14">
        <v>13</v>
      </c>
      <c r="D31" s="13">
        <f t="shared" si="4"/>
        <v>24</v>
      </c>
      <c r="E31" s="2">
        <v>38</v>
      </c>
      <c r="F31" s="4">
        <v>16</v>
      </c>
      <c r="G31" s="6">
        <f t="shared" si="1"/>
        <v>54</v>
      </c>
      <c r="H31" s="23" t="s">
        <v>37</v>
      </c>
      <c r="I31" s="23" t="s">
        <v>37</v>
      </c>
      <c r="J31" s="23" t="s">
        <v>37</v>
      </c>
      <c r="K31" s="6">
        <f t="shared" si="2"/>
        <v>49</v>
      </c>
      <c r="L31" s="6">
        <f t="shared" si="0"/>
        <v>29</v>
      </c>
      <c r="M31" s="22">
        <f t="shared" si="3"/>
        <v>78</v>
      </c>
      <c r="N31" s="21">
        <f>(M31*100)/M43</f>
        <v>4.9523809523809526</v>
      </c>
    </row>
    <row r="32" spans="1:14" ht="18" customHeight="1" x14ac:dyDescent="0.25">
      <c r="A32" s="9" t="s">
        <v>15</v>
      </c>
      <c r="B32" s="14">
        <v>8</v>
      </c>
      <c r="C32" s="14">
        <v>16</v>
      </c>
      <c r="D32" s="13">
        <f t="shared" si="4"/>
        <v>24</v>
      </c>
      <c r="E32" s="2">
        <v>46</v>
      </c>
      <c r="F32" s="4">
        <v>35</v>
      </c>
      <c r="G32" s="6">
        <f t="shared" si="1"/>
        <v>81</v>
      </c>
      <c r="H32" s="23" t="s">
        <v>37</v>
      </c>
      <c r="I32" s="23" t="s">
        <v>37</v>
      </c>
      <c r="J32" s="23" t="s">
        <v>37</v>
      </c>
      <c r="K32" s="6">
        <f t="shared" si="2"/>
        <v>54</v>
      </c>
      <c r="L32" s="6">
        <f t="shared" si="0"/>
        <v>51</v>
      </c>
      <c r="M32" s="22">
        <f t="shared" si="3"/>
        <v>105</v>
      </c>
      <c r="N32" s="21">
        <f>(M32*100)/M43</f>
        <v>6.666666666666667</v>
      </c>
    </row>
    <row r="33" spans="1:14" ht="18" customHeight="1" x14ac:dyDescent="0.25">
      <c r="A33" s="1" t="s">
        <v>43</v>
      </c>
      <c r="B33" s="26" t="s">
        <v>37</v>
      </c>
      <c r="C33" s="26" t="s">
        <v>37</v>
      </c>
      <c r="D33" s="26" t="s">
        <v>37</v>
      </c>
      <c r="E33" s="26" t="s">
        <v>37</v>
      </c>
      <c r="F33" s="26">
        <v>1</v>
      </c>
      <c r="G33" s="6">
        <f t="shared" si="1"/>
        <v>1</v>
      </c>
      <c r="H33" s="26" t="s">
        <v>37</v>
      </c>
      <c r="I33" s="26" t="s">
        <v>37</v>
      </c>
      <c r="J33" s="26" t="s">
        <v>37</v>
      </c>
      <c r="K33" s="6">
        <f t="shared" si="2"/>
        <v>0</v>
      </c>
      <c r="L33" s="6">
        <f t="shared" si="0"/>
        <v>1</v>
      </c>
      <c r="M33" s="22">
        <f t="shared" si="3"/>
        <v>1</v>
      </c>
      <c r="N33" s="21">
        <f>(M33*100)/M43</f>
        <v>6.3492063492063489E-2</v>
      </c>
    </row>
    <row r="34" spans="1:14" ht="27.75" customHeight="1" x14ac:dyDescent="0.25">
      <c r="A34" s="1" t="s">
        <v>52</v>
      </c>
      <c r="B34" s="14">
        <v>1</v>
      </c>
      <c r="C34" s="14">
        <v>1</v>
      </c>
      <c r="D34" s="13">
        <f t="shared" si="4"/>
        <v>2</v>
      </c>
      <c r="E34" s="23" t="s">
        <v>37</v>
      </c>
      <c r="F34" s="23" t="s">
        <v>37</v>
      </c>
      <c r="G34" s="23" t="s">
        <v>37</v>
      </c>
      <c r="H34" s="23" t="s">
        <v>37</v>
      </c>
      <c r="I34" s="23" t="s">
        <v>37</v>
      </c>
      <c r="J34" s="23" t="s">
        <v>37</v>
      </c>
      <c r="K34" s="6">
        <f t="shared" si="2"/>
        <v>1</v>
      </c>
      <c r="L34" s="6">
        <f t="shared" si="0"/>
        <v>1</v>
      </c>
      <c r="M34" s="22">
        <f t="shared" si="3"/>
        <v>2</v>
      </c>
      <c r="N34" s="21">
        <f>(M34*100)/M43</f>
        <v>0.12698412698412698</v>
      </c>
    </row>
    <row r="35" spans="1:14" ht="22.5" customHeight="1" x14ac:dyDescent="0.25">
      <c r="A35" s="9" t="s">
        <v>16</v>
      </c>
      <c r="B35" s="14">
        <v>8</v>
      </c>
      <c r="C35" s="14">
        <v>9</v>
      </c>
      <c r="D35" s="13">
        <f t="shared" si="4"/>
        <v>17</v>
      </c>
      <c r="E35" s="2">
        <v>25</v>
      </c>
      <c r="F35" s="4">
        <v>28</v>
      </c>
      <c r="G35" s="6">
        <f t="shared" si="1"/>
        <v>53</v>
      </c>
      <c r="H35" s="23" t="s">
        <v>37</v>
      </c>
      <c r="I35" s="23" t="s">
        <v>37</v>
      </c>
      <c r="J35" s="23" t="s">
        <v>37</v>
      </c>
      <c r="K35" s="6">
        <f t="shared" si="2"/>
        <v>33</v>
      </c>
      <c r="L35" s="6">
        <f t="shared" si="0"/>
        <v>37</v>
      </c>
      <c r="M35" s="22">
        <f t="shared" si="3"/>
        <v>70</v>
      </c>
      <c r="N35" s="21">
        <f>(M35*100)/M43</f>
        <v>4.4444444444444446</v>
      </c>
    </row>
    <row r="36" spans="1:14" ht="30" customHeight="1" x14ac:dyDescent="0.25">
      <c r="A36" s="1" t="s">
        <v>48</v>
      </c>
      <c r="B36" s="23" t="s">
        <v>37</v>
      </c>
      <c r="C36" s="23" t="s">
        <v>37</v>
      </c>
      <c r="D36" s="23" t="s">
        <v>37</v>
      </c>
      <c r="E36" s="23" t="s">
        <v>37</v>
      </c>
      <c r="F36" s="23" t="s">
        <v>37</v>
      </c>
      <c r="G36" s="23" t="s">
        <v>37</v>
      </c>
      <c r="H36" s="3">
        <v>14</v>
      </c>
      <c r="I36" s="3">
        <v>40</v>
      </c>
      <c r="J36" s="7">
        <f t="shared" si="5"/>
        <v>54</v>
      </c>
      <c r="K36" s="6">
        <f t="shared" si="2"/>
        <v>14</v>
      </c>
      <c r="L36" s="6">
        <f t="shared" si="0"/>
        <v>40</v>
      </c>
      <c r="M36" s="22">
        <f t="shared" si="3"/>
        <v>54</v>
      </c>
      <c r="N36" s="21">
        <f>(M36*100)/M43</f>
        <v>3.4285714285714284</v>
      </c>
    </row>
    <row r="37" spans="1:14" ht="24.75" customHeight="1" x14ac:dyDescent="0.25">
      <c r="A37" s="9" t="s">
        <v>24</v>
      </c>
      <c r="B37" s="23" t="s">
        <v>37</v>
      </c>
      <c r="C37" s="23" t="s">
        <v>37</v>
      </c>
      <c r="D37" s="23" t="s">
        <v>37</v>
      </c>
      <c r="E37" s="2">
        <v>45</v>
      </c>
      <c r="F37" s="4">
        <v>23</v>
      </c>
      <c r="G37" s="6">
        <f t="shared" si="1"/>
        <v>68</v>
      </c>
      <c r="H37" s="23" t="s">
        <v>37</v>
      </c>
      <c r="I37" s="23" t="s">
        <v>37</v>
      </c>
      <c r="J37" s="23" t="s">
        <v>37</v>
      </c>
      <c r="K37" s="6">
        <f t="shared" si="2"/>
        <v>45</v>
      </c>
      <c r="L37" s="6">
        <f t="shared" si="0"/>
        <v>23</v>
      </c>
      <c r="M37" s="22">
        <f t="shared" si="3"/>
        <v>68</v>
      </c>
      <c r="N37" s="21">
        <f>(M37*100)/M43</f>
        <v>4.3174603174603172</v>
      </c>
    </row>
    <row r="38" spans="1:14" ht="21" customHeight="1" x14ac:dyDescent="0.25">
      <c r="A38" s="9" t="s">
        <v>25</v>
      </c>
      <c r="B38" s="23" t="s">
        <v>37</v>
      </c>
      <c r="C38" s="23" t="s">
        <v>37</v>
      </c>
      <c r="D38" s="23" t="s">
        <v>37</v>
      </c>
      <c r="E38" s="2">
        <v>26</v>
      </c>
      <c r="F38" s="4">
        <v>11</v>
      </c>
      <c r="G38" s="6">
        <f t="shared" si="1"/>
        <v>37</v>
      </c>
      <c r="H38" s="23" t="s">
        <v>37</v>
      </c>
      <c r="I38" s="23" t="s">
        <v>37</v>
      </c>
      <c r="J38" s="23" t="s">
        <v>37</v>
      </c>
      <c r="K38" s="6">
        <f t="shared" si="2"/>
        <v>26</v>
      </c>
      <c r="L38" s="6">
        <f t="shared" si="0"/>
        <v>11</v>
      </c>
      <c r="M38" s="22">
        <f t="shared" si="3"/>
        <v>37</v>
      </c>
      <c r="N38" s="21">
        <f>(M38*100)/M43</f>
        <v>2.3492063492063493</v>
      </c>
    </row>
    <row r="39" spans="1:14" ht="30" customHeight="1" x14ac:dyDescent="0.25">
      <c r="A39" s="9" t="s">
        <v>26</v>
      </c>
      <c r="B39" s="23" t="s">
        <v>37</v>
      </c>
      <c r="C39" s="23" t="s">
        <v>37</v>
      </c>
      <c r="D39" s="23" t="s">
        <v>37</v>
      </c>
      <c r="E39" s="2">
        <v>31</v>
      </c>
      <c r="F39" s="4">
        <v>17</v>
      </c>
      <c r="G39" s="6">
        <f t="shared" si="1"/>
        <v>48</v>
      </c>
      <c r="H39" s="23" t="s">
        <v>37</v>
      </c>
      <c r="I39" s="23" t="s">
        <v>37</v>
      </c>
      <c r="J39" s="23" t="s">
        <v>37</v>
      </c>
      <c r="K39" s="6">
        <f t="shared" si="2"/>
        <v>31</v>
      </c>
      <c r="L39" s="6">
        <f t="shared" si="0"/>
        <v>17</v>
      </c>
      <c r="M39" s="22">
        <f t="shared" si="3"/>
        <v>48</v>
      </c>
      <c r="N39" s="21">
        <f>(M39*100)/M43</f>
        <v>3.0476190476190474</v>
      </c>
    </row>
    <row r="40" spans="1:14" ht="30" customHeight="1" x14ac:dyDescent="0.25">
      <c r="A40" s="5" t="s">
        <v>2</v>
      </c>
      <c r="B40" s="23" t="s">
        <v>37</v>
      </c>
      <c r="C40" s="23" t="s">
        <v>37</v>
      </c>
      <c r="D40" s="23" t="s">
        <v>37</v>
      </c>
      <c r="E40" s="4">
        <v>16</v>
      </c>
      <c r="F40" s="4">
        <v>21</v>
      </c>
      <c r="G40" s="6">
        <f t="shared" si="1"/>
        <v>37</v>
      </c>
      <c r="H40" s="23" t="s">
        <v>37</v>
      </c>
      <c r="I40" s="23" t="s">
        <v>37</v>
      </c>
      <c r="J40" s="23" t="s">
        <v>37</v>
      </c>
      <c r="K40" s="6">
        <f t="shared" si="2"/>
        <v>16</v>
      </c>
      <c r="L40" s="6">
        <f t="shared" si="0"/>
        <v>21</v>
      </c>
      <c r="M40" s="22">
        <f t="shared" si="3"/>
        <v>37</v>
      </c>
      <c r="N40" s="21">
        <f>(M40*100)/M43</f>
        <v>2.3492063492063493</v>
      </c>
    </row>
    <row r="41" spans="1:14" ht="33" customHeight="1" x14ac:dyDescent="0.25">
      <c r="A41" s="25" t="s">
        <v>49</v>
      </c>
      <c r="B41" s="23" t="s">
        <v>37</v>
      </c>
      <c r="C41" s="23" t="s">
        <v>37</v>
      </c>
      <c r="D41" s="23" t="s">
        <v>37</v>
      </c>
      <c r="E41" s="23" t="s">
        <v>37</v>
      </c>
      <c r="F41" s="23" t="s">
        <v>37</v>
      </c>
      <c r="G41" s="23" t="s">
        <v>37</v>
      </c>
      <c r="H41" s="27" t="s">
        <v>37</v>
      </c>
      <c r="I41" s="3">
        <v>1</v>
      </c>
      <c r="J41" s="7">
        <f t="shared" si="5"/>
        <v>1</v>
      </c>
      <c r="K41" s="6">
        <f t="shared" si="2"/>
        <v>0</v>
      </c>
      <c r="L41" s="6">
        <f t="shared" si="0"/>
        <v>1</v>
      </c>
      <c r="M41" s="22">
        <f t="shared" si="3"/>
        <v>1</v>
      </c>
      <c r="N41" s="21">
        <f>(M41*100)/M43</f>
        <v>6.3492063492063489E-2</v>
      </c>
    </row>
    <row r="42" spans="1:14" ht="27.75" customHeight="1" x14ac:dyDescent="0.25">
      <c r="A42" s="9" t="s">
        <v>27</v>
      </c>
      <c r="B42" s="23" t="s">
        <v>37</v>
      </c>
      <c r="C42" s="23" t="s">
        <v>37</v>
      </c>
      <c r="D42" s="23" t="s">
        <v>37</v>
      </c>
      <c r="E42" s="2">
        <v>22</v>
      </c>
      <c r="F42" s="2">
        <v>17</v>
      </c>
      <c r="G42" s="6">
        <f t="shared" si="1"/>
        <v>39</v>
      </c>
      <c r="H42" s="23" t="s">
        <v>37</v>
      </c>
      <c r="I42" s="23" t="s">
        <v>37</v>
      </c>
      <c r="J42" s="23" t="s">
        <v>37</v>
      </c>
      <c r="K42" s="6">
        <f t="shared" si="2"/>
        <v>22</v>
      </c>
      <c r="L42" s="6">
        <f t="shared" si="0"/>
        <v>17</v>
      </c>
      <c r="M42" s="22">
        <f t="shared" si="3"/>
        <v>39</v>
      </c>
      <c r="N42" s="21">
        <f>(M42*100)/M43</f>
        <v>2.4761904761904763</v>
      </c>
    </row>
    <row r="43" spans="1:14" ht="38.1" customHeight="1" thickBot="1" x14ac:dyDescent="0.3">
      <c r="A43" s="17" t="s">
        <v>3</v>
      </c>
      <c r="B43" s="16">
        <f>SUM(B4:B42)</f>
        <v>103</v>
      </c>
      <c r="C43" s="16">
        <f>SUM(C4:C42)</f>
        <v>147</v>
      </c>
      <c r="D43" s="16">
        <f>SUM(D4:D42)</f>
        <v>247</v>
      </c>
      <c r="E43" s="16">
        <f t="shared" ref="E43:M43" si="6">SUM(E2:E42)</f>
        <v>618</v>
      </c>
      <c r="F43" s="16">
        <f t="shared" si="6"/>
        <v>516</v>
      </c>
      <c r="G43" s="16">
        <f t="shared" si="6"/>
        <v>1134</v>
      </c>
      <c r="H43" s="16">
        <f t="shared" si="6"/>
        <v>68</v>
      </c>
      <c r="I43" s="16">
        <f t="shared" si="6"/>
        <v>123</v>
      </c>
      <c r="J43" s="16">
        <f t="shared" si="6"/>
        <v>191</v>
      </c>
      <c r="K43" s="16">
        <f t="shared" si="6"/>
        <v>789</v>
      </c>
      <c r="L43" s="16">
        <f t="shared" si="6"/>
        <v>786</v>
      </c>
      <c r="M43" s="39">
        <f t="shared" si="6"/>
        <v>1575</v>
      </c>
      <c r="N43" s="40"/>
    </row>
    <row r="44" spans="1:14" ht="18" customHeight="1" thickBot="1" x14ac:dyDescent="0.3">
      <c r="A44" s="36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4" ht="16.5" customHeight="1" x14ac:dyDescent="0.25">
      <c r="A45" s="31" t="s">
        <v>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</sheetData>
  <sheetProtection selectLockedCells="1" selectUnlockedCells="1"/>
  <mergeCells count="10">
    <mergeCell ref="K1:N1"/>
    <mergeCell ref="A1:J1"/>
    <mergeCell ref="A45:N45"/>
    <mergeCell ref="H2:J2"/>
    <mergeCell ref="K2:M2"/>
    <mergeCell ref="B2:D2"/>
    <mergeCell ref="E2:G2"/>
    <mergeCell ref="A44:N44"/>
    <mergeCell ref="M43:N43"/>
    <mergeCell ref="A2:A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2020-03-09T12:40:01Z</cp:lastPrinted>
  <dcterms:created xsi:type="dcterms:W3CDTF">2018-03-12T17:00:49Z</dcterms:created>
  <dcterms:modified xsi:type="dcterms:W3CDTF">2020-10-11T14:38:01Z</dcterms:modified>
</cp:coreProperties>
</file>